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tabRatio="593"/>
  </bookViews>
  <sheets>
    <sheet name="Sheet1 (2)" sheetId="1" r:id="rId1"/>
    <sheet name="Final SDBIP 2017-18" sheetId="2" r:id="rId2"/>
  </sheets>
  <definedNames>
    <definedName name="_xlnm.Print_Area" localSheetId="1">'Final SDBIP 2017-18'!$A$4:$BI$93</definedName>
    <definedName name="_xlnm.Print_Area" localSheetId="0">'Sheet1 (2)'!$A$4:$BH$94</definedName>
  </definedNames>
  <calcPr calcId="152511"/>
</workbook>
</file>

<file path=xl/calcChain.xml><?xml version="1.0" encoding="utf-8"?>
<calcChain xmlns="http://schemas.openxmlformats.org/spreadsheetml/2006/main">
  <c r="N57" i="1" l="1"/>
  <c r="N61" i="1"/>
  <c r="N64" i="1"/>
  <c r="N80" i="1" l="1"/>
  <c r="N79" i="1"/>
  <c r="N21" i="1"/>
  <c r="N10" i="1"/>
  <c r="M10" i="2"/>
  <c r="M21" i="2"/>
  <c r="M57" i="2"/>
  <c r="M60" i="2"/>
  <c r="M63" i="2"/>
  <c r="M78" i="2"/>
  <c r="M79" i="2"/>
</calcChain>
</file>

<file path=xl/sharedStrings.xml><?xml version="1.0" encoding="utf-8"?>
<sst xmlns="http://schemas.openxmlformats.org/spreadsheetml/2006/main" count="1911" uniqueCount="814">
  <si>
    <t xml:space="preserve">2017/18 IDP </t>
  </si>
  <si>
    <r>
      <t>,,</t>
    </r>
    <r>
      <rPr>
        <b/>
        <sz val="16"/>
        <color indexed="8"/>
        <rFont val="Arial"/>
        <family val="2"/>
      </rPr>
      <t>IDP PROJECTS 2017/2018</t>
    </r>
  </si>
  <si>
    <t>MEASURABLE OBJECTIVE</t>
  </si>
  <si>
    <t>INPUT</t>
  </si>
  <si>
    <t>OUTPUT</t>
  </si>
  <si>
    <t>OUTCOME</t>
  </si>
  <si>
    <t>PROJECT</t>
  </si>
  <si>
    <t>BASELINE 2016/2017</t>
  </si>
  <si>
    <t>KEY PERFORMANCE INDICATORS</t>
  </si>
  <si>
    <t>ANNUAL TARGET 2017/2018</t>
  </si>
  <si>
    <t>PROGRESS (Achieved/not achieved)</t>
  </si>
  <si>
    <t>ACTUAL PROGRESS</t>
  </si>
  <si>
    <t>CHALLENGES</t>
  </si>
  <si>
    <t>BUDGET 2017-2018    "R"</t>
  </si>
  <si>
    <t>PoE</t>
  </si>
  <si>
    <t>PLANNING, REGULATION AND GOVERNANCE</t>
  </si>
  <si>
    <t xml:space="preserve">To develop  WC/WDM Strategy for SDM by June 2018 </t>
  </si>
  <si>
    <t>WSDP and Water Master Plan</t>
  </si>
  <si>
    <t xml:space="preserve">Document on Water Conservation and Demand Management </t>
  </si>
  <si>
    <t xml:space="preserve">Strategy on Water Conservation and Demand Management </t>
  </si>
  <si>
    <t>Development of Water Conservation and Water Demand Management Plan</t>
  </si>
  <si>
    <t xml:space="preserve">Water Services Master Plan and WSDP developed in 2014/15 and the 2015/16 FY respectively  </t>
  </si>
  <si>
    <t xml:space="preserve">Number of WC/WDM Strategy developed </t>
  </si>
  <si>
    <t xml:space="preserve">One WC/WDM Strategy developed </t>
  </si>
  <si>
    <t xml:space="preserve">Draft WC/WDM Strategy </t>
  </si>
  <si>
    <t xml:space="preserve">To upgrade  Groblersdal sewer pump station by June 2018 </t>
  </si>
  <si>
    <t>Bulk sewer intervention plan Jan 2015</t>
  </si>
  <si>
    <t>Sewer upgrade plan</t>
  </si>
  <si>
    <t>Enhansed sewer system</t>
  </si>
  <si>
    <t xml:space="preserve">Upgrading of Groblersdal sewer pump station. </t>
  </si>
  <si>
    <t xml:space="preserve">15% upgrade of  the outfall sewer system took place in 2015/16 FY </t>
  </si>
  <si>
    <t>Percentage of sewer pumpstation upgrade completed</t>
  </si>
  <si>
    <t xml:space="preserve">50% Upgrade of Sewer pump station( 2 pumps refurbished, screens upgrading &amp; alarm system); </t>
  </si>
  <si>
    <t xml:space="preserve">Progress report and Status quo report </t>
  </si>
  <si>
    <t xml:space="preserve">To develop  feasibility study for the upgrade of Marble Hall sewer bulk line and pumpstation by June 2018 </t>
  </si>
  <si>
    <t>None</t>
  </si>
  <si>
    <t>Flows and levels</t>
  </si>
  <si>
    <t>Development of Feasibilty study in Marble Hall Town for bulk sewer and pump station</t>
  </si>
  <si>
    <t>Service provider appointed during 2015/16 FY</t>
  </si>
  <si>
    <t xml:space="preserve">Number of feasibility studies conducted </t>
  </si>
  <si>
    <t xml:space="preserve">One feasibility study completed for Marble Hall sewer line and pumpstation </t>
  </si>
  <si>
    <t xml:space="preserve">Feasibility study report </t>
  </si>
  <si>
    <t xml:space="preserve">To conduct condition assessment and develop  O &amp; M plan by June 2018 </t>
  </si>
  <si>
    <t>Asset register</t>
  </si>
  <si>
    <t>Document</t>
  </si>
  <si>
    <t>Preventative and reactive O&amp;M plan</t>
  </si>
  <si>
    <t xml:space="preserve">Conduct Condition Assessment and develop Operation and maintenance plans </t>
  </si>
  <si>
    <t xml:space="preserve">Terms of reference developed and incorporated into the asset management plan contract and tender advertised for the PSP appointment  </t>
  </si>
  <si>
    <t xml:space="preserve">Percentage conduct of Condition assessment and 0 &amp; M plan developed </t>
  </si>
  <si>
    <t xml:space="preserve">60% conduct of Condition assessment and 0 &amp; M plan developed </t>
  </si>
  <si>
    <t xml:space="preserve">Progress report </t>
  </si>
  <si>
    <t xml:space="preserve">To conduct feasibility study and develop Technical reports for submission to DWS by 30 June 2018 </t>
  </si>
  <si>
    <t>Assignment of PSP to do the Technical Reports</t>
  </si>
  <si>
    <t>Technical Reports</t>
  </si>
  <si>
    <t>MIG registered Projectss</t>
  </si>
  <si>
    <t>Conduct Feasibility studies and develop technical reports</t>
  </si>
  <si>
    <t>WSDP, IDP &amp; Bulk Water Service Master completed in Plan 2014</t>
  </si>
  <si>
    <t>Number of of feasibility studies conducted and technical reports developed for Leballo South Villages Phase Two</t>
  </si>
  <si>
    <t>7 feasibility studies conducted and technical reports developed for Leballo South Villages Phase Two</t>
  </si>
  <si>
    <t xml:space="preserve">Letters, Minutes of Meeting and Technical Reports </t>
  </si>
  <si>
    <t xml:space="preserve">PROJECT MANAGEMENT UNIT </t>
  </si>
  <si>
    <t>RBIG</t>
  </si>
  <si>
    <t>To construct pipeline from Burgersfort to Dresden pump station by June 2018</t>
  </si>
  <si>
    <t xml:space="preserve">Financial and Human Resource  </t>
  </si>
  <si>
    <t>Bulk supply line</t>
  </si>
  <si>
    <t>Improved water supply</t>
  </si>
  <si>
    <t>Construction of Mooihoek bulk water supply phase 4E</t>
  </si>
  <si>
    <t>Mooihoek bulk water supply phase 4D completed</t>
  </si>
  <si>
    <t>Number of Kilometers of bulk pipeline constructed</t>
  </si>
  <si>
    <t>3 Kilometers of bulk pipeline constructed</t>
  </si>
  <si>
    <t xml:space="preserve">Detailed design and procurement of Contractor </t>
  </si>
  <si>
    <t xml:space="preserve">Site establishment and 0.2km pipeline constructed </t>
  </si>
  <si>
    <t>1km of bulk pipeline constructed</t>
  </si>
  <si>
    <t>3 Km of bulk pipeline constructed</t>
  </si>
  <si>
    <t>Progress reports on Mooihoek  phase 4E</t>
  </si>
  <si>
    <t>To construct reservoir  at Burgersfort by June 2018</t>
  </si>
  <si>
    <t>2 X 5 Ml concrete reservoirs</t>
  </si>
  <si>
    <t>Mooihoek bulk water supply phase 4B</t>
  </si>
  <si>
    <t>1 x 5ML resevoir completed Mooihoek Phase 4A</t>
  </si>
  <si>
    <t>Percentage reservoir constructed</t>
  </si>
  <si>
    <t>70% , 1 X 5 Ml concrete reservoir constructed</t>
  </si>
  <si>
    <t xml:space="preserve">0% constructed, Detailed design and procurement of Contractor </t>
  </si>
  <si>
    <t>20% Construction of Reservoirs</t>
  </si>
  <si>
    <t>40% Construction of Reservoirs</t>
  </si>
  <si>
    <t>70% Construction of Reservoirs</t>
  </si>
  <si>
    <t>Progress reports on Burgersfort reservoirs</t>
  </si>
  <si>
    <t>To construct bulk pipeline from Praktiseer to Motodi by June 2018</t>
  </si>
  <si>
    <t>Mooihoek bulk water supply phase 4F</t>
  </si>
  <si>
    <t>Mooihoek bulk water supply phase 2 completed</t>
  </si>
  <si>
    <t>4 Kilometers of bulk water pipeline constructed</t>
  </si>
  <si>
    <t xml:space="preserve">Site establishment and 0.1km pipeline constructed </t>
  </si>
  <si>
    <t>2Km of bulk pipeline constructed</t>
  </si>
  <si>
    <t>4Km of bulk pipeline constructed</t>
  </si>
  <si>
    <t>Progress reports on Praktiseer to Motodi bulk pipeline</t>
  </si>
  <si>
    <t>To construct bulk pipeline from Praktiseer to Alverton by June 2018</t>
  </si>
  <si>
    <t>Mooihoek bulk water supply phase 4G</t>
  </si>
  <si>
    <t>1.5Km of bulk pipeline constructed</t>
  </si>
  <si>
    <t>Progress reports on Praktiseer to Alverton bulk pipeline</t>
  </si>
  <si>
    <t>To construct pumping pipeline from T-off of Makgeru to the new 10ML reservoir at Schoonoord, construction of gravity pipeline.</t>
  </si>
  <si>
    <t>Nebo BWS  Makgeru to Schoonoord BWS</t>
  </si>
  <si>
    <t>Reservoir is 55% completed.
*Pipeline is 45% completed</t>
  </si>
  <si>
    <t xml:space="preserve">Percentage  bulk pipeline constructed   and reservoir completed.                                     </t>
  </si>
  <si>
    <t xml:space="preserve">100% bulk pipeline constructed   and reservoir completed.                                     </t>
  </si>
  <si>
    <t xml:space="preserve">*55% of bulk pipeline constructed                *65% Reservoir completed.                                     </t>
  </si>
  <si>
    <t xml:space="preserve">*70% of bulk pipeline constructed                *75% of Reservoir completed.                                     </t>
  </si>
  <si>
    <t xml:space="preserve">*80% of bulk pipeline constructed                * 85% Reservoir completed.                                     </t>
  </si>
  <si>
    <t xml:space="preserve">*100% of bulk pipeline constructed                *100% Reservoir completed.                                     </t>
  </si>
  <si>
    <t xml:space="preserve">Progress report and practical completion certificate </t>
  </si>
  <si>
    <t xml:space="preserve"> To  connect mechanical and Electrical (M &amp; E) for the extensions to the Groblersdal Water Treatment Works  by June 2018.</t>
  </si>
  <si>
    <t>Mechanical &amp; Electrical Installations</t>
  </si>
  <si>
    <t>Moutse BWS Project ( 13 &amp;14)</t>
  </si>
  <si>
    <t>The upgrading of WTW is completed</t>
  </si>
  <si>
    <t>Percentage  M&amp;E components installed</t>
  </si>
  <si>
    <t>100% M&amp;E components Installed</t>
  </si>
  <si>
    <t xml:space="preserve">80% Installation of pumps and electrical fittings.
</t>
  </si>
  <si>
    <t xml:space="preserve">90% Installation of pumps and electrical fittings.
</t>
  </si>
  <si>
    <t xml:space="preserve">100% Installation of pumps and electrical fittings.
</t>
  </si>
  <si>
    <t>Testing and Commissioning</t>
  </si>
  <si>
    <t>Progress reports on electrical &amp; mechanical components</t>
  </si>
  <si>
    <t>To construct bulk pipeline and valve chambers by June 2018</t>
  </si>
  <si>
    <t>Moutse BWS Project ( 7 to 12)</t>
  </si>
  <si>
    <t>Bulk pipelines and valve constructed up 54%.</t>
  </si>
  <si>
    <t>Percentage  bulk pipeline constructed.</t>
  </si>
  <si>
    <t>100% bulk pipeline constructed.</t>
  </si>
  <si>
    <t>*60% of bulk pipeline constructed.</t>
  </si>
  <si>
    <t xml:space="preserve">*70% of bulk pipeline constructed.                                     </t>
  </si>
  <si>
    <t xml:space="preserve">*80% of bulk pipeline constructed.                                     </t>
  </si>
  <si>
    <t xml:space="preserve">*100% of bulk pipeline constructed.                                     </t>
  </si>
  <si>
    <t>Progress reports</t>
  </si>
  <si>
    <t>WATER QUALITY</t>
  </si>
  <si>
    <t>To generate water quality reports by June 2018</t>
  </si>
  <si>
    <t>Regulatory Compliance</t>
  </si>
  <si>
    <t>Improved service delivery</t>
  </si>
  <si>
    <t xml:space="preserve">Generation of Water Quality Reports </t>
  </si>
  <si>
    <t xml:space="preserve">10 reports generated </t>
  </si>
  <si>
    <t xml:space="preserve">Number of water quality reports generated </t>
  </si>
  <si>
    <t>12 water quality reports generated</t>
  </si>
  <si>
    <t>3 water quality reports generated</t>
  </si>
  <si>
    <t>6 water quality reports generated</t>
  </si>
  <si>
    <t>9 water quality reports generated</t>
  </si>
  <si>
    <t xml:space="preserve">Water quality reports </t>
  </si>
  <si>
    <t>To conduct Full SANS 241 analysis by June 2018</t>
  </si>
  <si>
    <t xml:space="preserve">Conduct Full SANS 241  Water Quality Analysis </t>
  </si>
  <si>
    <t xml:space="preserve">Signed CSIR SLA in 2015/16 FY </t>
  </si>
  <si>
    <t xml:space="preserve">Number of Full SANS 241 analysis conducted </t>
  </si>
  <si>
    <t xml:space="preserve">1 Full SANS 241 analysis conducted </t>
  </si>
  <si>
    <t>n/a</t>
  </si>
  <si>
    <t>1 x Full SANS 241 analysis conducted</t>
  </si>
  <si>
    <t xml:space="preserve">Full SANS 241 report </t>
  </si>
  <si>
    <t>To purchaseLaboratories Chemical  by June 2018</t>
  </si>
  <si>
    <t>Purchase of  Lab chemicals</t>
  </si>
  <si>
    <t xml:space="preserve">Term contractors appointed </t>
  </si>
  <si>
    <t>Percentage of lab chemical purchased</t>
  </si>
  <si>
    <t>100% lab chemical purchased</t>
  </si>
  <si>
    <t>25 % lab chemicals purchased</t>
  </si>
  <si>
    <t>50% lab chemicals purchased</t>
  </si>
  <si>
    <t>75% lab chemicals purchsed</t>
  </si>
  <si>
    <t>100 % lab chemicals purchased</t>
  </si>
  <si>
    <t xml:space="preserve">Delivery notes and tax invoices for delivered lab chemicals </t>
  </si>
  <si>
    <t xml:space="preserve">To participate in Blue and Green Drop Certification programme by June 2018 </t>
  </si>
  <si>
    <t xml:space="preserve">Plants participation in Blue and Green Drop Cerification Programme </t>
  </si>
  <si>
    <t>12 water treatment works participating in Blue Drop Certicification Programme in place</t>
  </si>
  <si>
    <t xml:space="preserve">Number of plants participating in Blue and Green Drop Participation Programme </t>
  </si>
  <si>
    <t xml:space="preserve">60 water treatment works participating in Blue Drop and 40 wastewater treatment works participating in Green Drop Certification Programme </t>
  </si>
  <si>
    <t xml:space="preserve">15 water treatment works participating in Blue Drop and 10 wastewater treatment works participating in Green Drop Certification Programme </t>
  </si>
  <si>
    <t xml:space="preserve">30 water treatment works participating in Blue Drop and 20 wastewater treatment works participating in Green Drop Certification Programme </t>
  </si>
  <si>
    <t xml:space="preserve">45 water treatment works participating in Blue Drop and 30 wastewater treatment works participating in Green Drop Certification Programme </t>
  </si>
  <si>
    <t>Blue and Green Drop Annual Report</t>
  </si>
  <si>
    <t xml:space="preserve">OPERATION AND MAINTENANCE </t>
  </si>
  <si>
    <t>To resolve registered sanitation incidents within 14 days.</t>
  </si>
  <si>
    <t>Reduced sewer spillage and environmental pollution</t>
  </si>
  <si>
    <t>Improved green drop status</t>
  </si>
  <si>
    <t>Sanitation incidents</t>
  </si>
  <si>
    <t xml:space="preserve">90% registered sanitation incidents </t>
  </si>
  <si>
    <t xml:space="preserve">Percentage  registered sanitation incidents resolved within 14 days </t>
  </si>
  <si>
    <t>90% registered sanitation incidents resolved within 14 days</t>
  </si>
  <si>
    <t xml:space="preserve">Monthly reports </t>
  </si>
  <si>
    <t>To resolve  registered water incidents within 14 days.</t>
  </si>
  <si>
    <t>Reduced non-revenue water losses</t>
  </si>
  <si>
    <t>Improved no drop status.</t>
  </si>
  <si>
    <t>Water incidents</t>
  </si>
  <si>
    <t>90% registered water incidents</t>
  </si>
  <si>
    <t xml:space="preserve">Percentage registered water incidents resolved within 14 days </t>
  </si>
  <si>
    <t>90% registered water incidents resolved within 14 days</t>
  </si>
  <si>
    <t>To render Tankering services  by June 2018</t>
  </si>
  <si>
    <t>Consistent supply of water</t>
  </si>
  <si>
    <t xml:space="preserve">Delivery of Potable Water </t>
  </si>
  <si>
    <t xml:space="preserve">90% of tankering services rendered </t>
  </si>
  <si>
    <t xml:space="preserve">Pecentage tankering services rendered </t>
  </si>
  <si>
    <t xml:space="preserve">90% of  tankering services rendered in areas with no water source or infrastructure </t>
  </si>
  <si>
    <t>Monthly Water delivery records and reports</t>
  </si>
  <si>
    <t>To  provide diesel consistently to diesel driven machines by June 2018</t>
  </si>
  <si>
    <t xml:space="preserve">Financial and Human Resource </t>
  </si>
  <si>
    <t>Consistant water supply.</t>
  </si>
  <si>
    <t>Reliable water supply.</t>
  </si>
  <si>
    <t xml:space="preserve">Supply of Diesel </t>
  </si>
  <si>
    <r>
      <t>80 000</t>
    </r>
    <r>
      <rPr>
        <sz val="12"/>
        <color indexed="8"/>
        <rFont val="Calibri"/>
        <family val="2"/>
      </rPr>
      <t>?</t>
    </r>
    <r>
      <rPr>
        <sz val="12"/>
        <color indexed="8"/>
        <rFont val="Arial"/>
        <family val="2"/>
      </rPr>
      <t xml:space="preserve"> of diesel supplied</t>
    </r>
  </si>
  <si>
    <t xml:space="preserve">Number of Litres of diesel supplied annually  </t>
  </si>
  <si>
    <r>
      <t>80 000</t>
    </r>
    <r>
      <rPr>
        <sz val="12"/>
        <color indexed="8"/>
        <rFont val="Calibri"/>
        <family val="2"/>
      </rPr>
      <t>?</t>
    </r>
    <r>
      <rPr>
        <sz val="12"/>
        <color indexed="8"/>
        <rFont val="Arial"/>
        <family val="2"/>
      </rPr>
      <t xml:space="preserve"> of diesel supplied annually.</t>
    </r>
  </si>
  <si>
    <r>
      <t>20 000</t>
    </r>
    <r>
      <rPr>
        <sz val="12"/>
        <color indexed="8"/>
        <rFont val="Calibri"/>
        <family val="2"/>
      </rPr>
      <t>?</t>
    </r>
    <r>
      <rPr>
        <sz val="12"/>
        <color indexed="8"/>
        <rFont val="Arial"/>
        <family val="2"/>
      </rPr>
      <t xml:space="preserve"> of diesel supplied.</t>
    </r>
  </si>
  <si>
    <t xml:space="preserve">To  provide Petrol consistently to petrol driven machines by June 2017 </t>
  </si>
  <si>
    <t xml:space="preserve">Supply of Petrol </t>
  </si>
  <si>
    <r>
      <t>5000</t>
    </r>
    <r>
      <rPr>
        <sz val="12"/>
        <color indexed="8"/>
        <rFont val="Calibri"/>
        <family val="2"/>
      </rPr>
      <t>?</t>
    </r>
    <r>
      <rPr>
        <sz val="12"/>
        <color indexed="8"/>
        <rFont val="Arial"/>
        <family val="2"/>
      </rPr>
      <t xml:space="preserve"> petrol supplied</t>
    </r>
  </si>
  <si>
    <t>Number of Litres petrol supplied annually.</t>
  </si>
  <si>
    <r>
      <t>1200</t>
    </r>
    <r>
      <rPr>
        <sz val="12"/>
        <color indexed="8"/>
        <rFont val="Calibri"/>
        <family val="2"/>
      </rPr>
      <t>?</t>
    </r>
    <r>
      <rPr>
        <sz val="12"/>
        <color indexed="8"/>
        <rFont val="Arial"/>
        <family val="2"/>
      </rPr>
      <t xml:space="preserve"> of petrol supplied annually.</t>
    </r>
  </si>
  <si>
    <r>
      <t>300</t>
    </r>
    <r>
      <rPr>
        <sz val="12"/>
        <color indexed="8"/>
        <rFont val="Calibri"/>
        <family val="2"/>
      </rPr>
      <t>?</t>
    </r>
    <r>
      <rPr>
        <sz val="12"/>
        <color indexed="8"/>
        <rFont val="Arial"/>
        <family val="2"/>
      </rPr>
      <t xml:space="preserve"> of petrol supplied.</t>
    </r>
  </si>
  <si>
    <t xml:space="preserve">monthly reports </t>
  </si>
  <si>
    <t xml:space="preserve">To  provide Oil consistently to  diesel and petrol driven machines by June 2017 </t>
  </si>
  <si>
    <t xml:space="preserve">Supply of Oil </t>
  </si>
  <si>
    <r>
      <t>1500</t>
    </r>
    <r>
      <rPr>
        <sz val="12"/>
        <color indexed="8"/>
        <rFont val="Calibri"/>
        <family val="2"/>
      </rPr>
      <t>?</t>
    </r>
    <r>
      <rPr>
        <sz val="12"/>
        <color indexed="8"/>
        <rFont val="Arial"/>
        <family val="2"/>
      </rPr>
      <t xml:space="preserve"> of oil supplied</t>
    </r>
  </si>
  <si>
    <t xml:space="preserve">Number of Litres of oil supplied annually. </t>
  </si>
  <si>
    <r>
      <t>720</t>
    </r>
    <r>
      <rPr>
        <sz val="12"/>
        <color indexed="8"/>
        <rFont val="Calibri"/>
        <family val="2"/>
      </rPr>
      <t>?</t>
    </r>
    <r>
      <rPr>
        <sz val="12"/>
        <color indexed="8"/>
        <rFont val="Arial"/>
        <family val="2"/>
      </rPr>
      <t xml:space="preserve"> of oil supplied annually.</t>
    </r>
  </si>
  <si>
    <r>
      <t>180</t>
    </r>
    <r>
      <rPr>
        <sz val="12"/>
        <color indexed="8"/>
        <rFont val="Calibri"/>
        <family val="2"/>
      </rPr>
      <t>?</t>
    </r>
    <r>
      <rPr>
        <sz val="12"/>
        <color indexed="8"/>
        <rFont val="Arial"/>
        <family val="2"/>
      </rPr>
      <t xml:space="preserve"> of oil supplied.</t>
    </r>
  </si>
  <si>
    <t>To resolve registered M &amp; E incidents within 14 days</t>
  </si>
  <si>
    <t>Mechanical and electrical services</t>
  </si>
  <si>
    <t xml:space="preserve"> 50% resolved registered M &amp; E incidents within 14 days </t>
  </si>
  <si>
    <t>Percentage of registered water incidents resolved within 14 days</t>
  </si>
  <si>
    <t>80% of registered water incidents resolved within 14 days</t>
  </si>
  <si>
    <t>To install bulk water meters by June 2018</t>
  </si>
  <si>
    <t>Installation of Bulk water meters .</t>
  </si>
  <si>
    <t xml:space="preserve">Reservoirs in place </t>
  </si>
  <si>
    <t>Number of bulk water meters installed by June 2018</t>
  </si>
  <si>
    <t xml:space="preserve">8 bulk water meters installed </t>
  </si>
  <si>
    <t xml:space="preserve">Specifications developed, and procurement of service provider(s) </t>
  </si>
  <si>
    <t>Delivery of 8 bulk water meters</t>
  </si>
  <si>
    <t>Installation of 4 bulk water meters</t>
  </si>
  <si>
    <t>Installation of 8 bulk water meters</t>
  </si>
  <si>
    <t>To purchase M? bulk water by June 2018</t>
  </si>
  <si>
    <t>M? Bulk Water Purchases</t>
  </si>
  <si>
    <r>
      <t>10 062 M</t>
    </r>
    <r>
      <rPr>
        <sz val="12"/>
        <rFont val="Calibri"/>
        <family val="2"/>
      </rPr>
      <t>?</t>
    </r>
    <r>
      <rPr>
        <sz val="12"/>
        <rFont val="Arial"/>
        <family val="2"/>
      </rPr>
      <t xml:space="preserve"> of bulk water supplied.</t>
    </r>
  </si>
  <si>
    <t xml:space="preserve">Number   M? of water purchased </t>
  </si>
  <si>
    <t xml:space="preserve">10 062M?  of water  purchased </t>
  </si>
  <si>
    <t xml:space="preserve"> 2 515 annual water volume purchased</t>
  </si>
  <si>
    <t xml:space="preserve"> 5 030 annual water volume purchsed</t>
  </si>
  <si>
    <t xml:space="preserve">  7545 annual water volume purchased</t>
  </si>
  <si>
    <t xml:space="preserve">  10 062 annual water volume purchased</t>
  </si>
  <si>
    <t xml:space="preserve">Delivery registers and Tax invoices </t>
  </si>
  <si>
    <t>WSIG PROJECTS</t>
  </si>
  <si>
    <t>To complete Tukakgomo water reticulation by June 2018</t>
  </si>
  <si>
    <t>Human Resource</t>
  </si>
  <si>
    <t>3000m of 65mm diameter pipeline and one steel tank constructed.</t>
  </si>
  <si>
    <t>Tukakgomo water intervention and refurbishment.</t>
  </si>
  <si>
    <t>1 borehole drilled and equipped.</t>
  </si>
  <si>
    <t xml:space="preserve">Percentage  completion of Tukakgomo water reticulation. </t>
  </si>
  <si>
    <t>100% completion of Tukakgomo water reticulation.</t>
  </si>
  <si>
    <t xml:space="preserve">Appointment of Consultant, designs and tender document development </t>
  </si>
  <si>
    <t xml:space="preserve">Procurement of contractor and 10% construction of water reticulation network  and steel tank platform construction </t>
  </si>
  <si>
    <t>70% construction of reticulation and installation of steel tank.</t>
  </si>
  <si>
    <t>100% construction of reticulation and installation of steel tank.</t>
  </si>
  <si>
    <t>To construct bulk pipeline by June 2018</t>
  </si>
  <si>
    <t>5.5Km of bulk pipeline constructed</t>
  </si>
  <si>
    <t>Mahlwakwena to Mapodile pipeline</t>
  </si>
  <si>
    <t>The command reservoir at Mahlwakwena is completed.</t>
  </si>
  <si>
    <t>Procurement of contractor and 1.5km of bulk pipeline constructed</t>
  </si>
  <si>
    <t>To construct abstraction point at Mampuru village by June 2018.</t>
  </si>
  <si>
    <t>100% of Abstruction point completed.</t>
  </si>
  <si>
    <t>Mampuru Water abstraction and reticulation network</t>
  </si>
  <si>
    <t xml:space="preserve"> 1,5ML WTW in place and abstraction point washed away.</t>
  </si>
  <si>
    <t>Percentage Abstraction point constructed.</t>
  </si>
  <si>
    <t>100% Abstraction point constructed.</t>
  </si>
  <si>
    <t>Procurement of contractor and 30% of Abstraction point constructed</t>
  </si>
  <si>
    <t>70% of Abstraction point constructed.</t>
  </si>
  <si>
    <t>100% of Abstraction point completed.</t>
  </si>
  <si>
    <t>To construct pipeline by June 2018</t>
  </si>
  <si>
    <t xml:space="preserve"> 7Km kilometers of pipeline constructed</t>
  </si>
  <si>
    <t>Rutseng Water Intervention</t>
  </si>
  <si>
    <t>Skeletal water infrastructure in place</t>
  </si>
  <si>
    <t>Number of Kilometers of pipeline constructed</t>
  </si>
  <si>
    <t>7km of pipeline constructed</t>
  </si>
  <si>
    <t xml:space="preserve"> Procurement of contractor and 1,5km of pipeline constructed</t>
  </si>
  <si>
    <t xml:space="preserve"> 3,5km  of pipeline constructed</t>
  </si>
  <si>
    <t xml:space="preserve"> 7km of pipeline constructed</t>
  </si>
  <si>
    <t>3.5km of bulk pipeline constructed</t>
  </si>
  <si>
    <t>Phiring Water Intervetion</t>
  </si>
  <si>
    <t>The existing booster pump station is vadalised.</t>
  </si>
  <si>
    <t>Procurement of contractor and 1km bulk pipeline constructed</t>
  </si>
  <si>
    <t>2.5km of bulk pipeline constructed</t>
  </si>
  <si>
    <t>To complete Mamatjekele Package Plant  by June 2018</t>
  </si>
  <si>
    <t>Developed source</t>
  </si>
  <si>
    <t xml:space="preserve">Completion of Mamatjekele Package plant </t>
  </si>
  <si>
    <t>The borehole is equipped but producing polluted water.</t>
  </si>
  <si>
    <t xml:space="preserve">Percentage completion of Mamatjekele Package Plant </t>
  </si>
  <si>
    <t xml:space="preserve">100% completion of Mamatjekele Package Plant </t>
  </si>
  <si>
    <t>20% Procurement of contractor and material.</t>
  </si>
  <si>
    <t>50% Borehole Equipping</t>
  </si>
  <si>
    <t>100% Testing and Commissioning</t>
  </si>
  <si>
    <t>To complete Jane Furse RDP Package Plant  by June 2018</t>
  </si>
  <si>
    <t>Package plant</t>
  </si>
  <si>
    <t>Jane Furse RDP Package plant</t>
  </si>
  <si>
    <t>The high yield borehole is equipped but producing poluted water.</t>
  </si>
  <si>
    <t xml:space="preserve">100% completion of Jane Furse RDP Package Plant </t>
  </si>
  <si>
    <t>20% Procurement of contractor and materials</t>
  </si>
  <si>
    <t>50% Installation of Package Plant</t>
  </si>
  <si>
    <t xml:space="preserve"> To construct  pipeline  at Apel Cross RDP by June 2018</t>
  </si>
  <si>
    <t>Reticulation network</t>
  </si>
  <si>
    <t>Apel Cross RDP Reticulation network</t>
  </si>
  <si>
    <t>The high yield borehole is equipped but not connected to any infrastruture.</t>
  </si>
  <si>
    <t>7 kilometers of pipeline constructed</t>
  </si>
  <si>
    <t>Procurement of contractor and materials</t>
  </si>
  <si>
    <t>3 kilometers of pipeline constructed</t>
  </si>
  <si>
    <t>To complete Moretsele water reticulation by June 2018</t>
  </si>
  <si>
    <t>Moretsele water rising main</t>
  </si>
  <si>
    <t>No formal water infrastrucutre in place.</t>
  </si>
  <si>
    <t>2 kilometers of pipeline constructed</t>
  </si>
  <si>
    <t>2km pipeline constructed</t>
  </si>
  <si>
    <t xml:space="preserve">Progress reports </t>
  </si>
  <si>
    <t>To test and commission bulk pipeline from Malekane WTW to Jane Furse 25Ml command reservoir by June 2018.</t>
  </si>
  <si>
    <t>Nebo Phase 1A testing and comissioning</t>
  </si>
  <si>
    <t>Nebo Phase1A completed but not commisioned.</t>
  </si>
  <si>
    <t>Number of Kilometers of pipeline commissioned</t>
  </si>
  <si>
    <t>33km bulk pipeline tested and commissioned.</t>
  </si>
  <si>
    <t xml:space="preserve">Monthly progress reports and practical completion certficate </t>
  </si>
  <si>
    <t>To develop water source and prepare Technical report at villages around Uitspanning area by June 2018.</t>
  </si>
  <si>
    <t>Uitspanning Water Source developmement</t>
  </si>
  <si>
    <t>Groblersdal WTW and Moutse bulk pipeline in progress.</t>
  </si>
  <si>
    <t>Number of water source developed and no of technical reports prepared.</t>
  </si>
  <si>
    <t>2 water sources developed and technical reports prepared .</t>
  </si>
  <si>
    <t>*Appointment of PSP and Approval of Designs.</t>
  </si>
  <si>
    <t xml:space="preserve">2 Drill borehole(s), equip boreholes and water quality testing  </t>
  </si>
  <si>
    <t xml:space="preserve">Presentation of draft Technical report to SDM internal design committee </t>
  </si>
  <si>
    <t>Submit to Department of Water &amp; Sanitation (DWS) for approval</t>
  </si>
  <si>
    <t xml:space="preserve">Monthly reports and Technical report </t>
  </si>
  <si>
    <t>To develop water source and prepare technical report at villages around Madibong village by June 2018.</t>
  </si>
  <si>
    <t>Madibong Water Supply</t>
  </si>
  <si>
    <t>Jane furse 25Ml completed.</t>
  </si>
  <si>
    <t>4 water source developed and no of technical reports prepared.</t>
  </si>
  <si>
    <t>*Procurement of contractor and materials</t>
  </si>
  <si>
    <t xml:space="preserve">*Borehole Drilling Equipping and testing </t>
  </si>
  <si>
    <t>4 water sources developed and technical reports completed .</t>
  </si>
  <si>
    <t>To construct  pipeline by June 2018.</t>
  </si>
  <si>
    <t>Uitvlught Water Supply</t>
  </si>
  <si>
    <t>1.7 kilometers of pipeline constructed</t>
  </si>
  <si>
    <t>* 0.7 km pipeline constructed</t>
  </si>
  <si>
    <t xml:space="preserve">1,7km pipeline constructed </t>
  </si>
  <si>
    <t>Keerom Water Supply</t>
  </si>
  <si>
    <t>2.8 kilometers of pipeline constructed</t>
  </si>
  <si>
    <t>0.8 kilometers of pipeline constructed</t>
  </si>
  <si>
    <t>To construct pipeline by June 2018.</t>
  </si>
  <si>
    <t>Diphaganeng Water Supply</t>
  </si>
  <si>
    <t>The borehole is equiped and connected to JoJo tank.</t>
  </si>
  <si>
    <t>Number Kilometers of pipeline constructed</t>
  </si>
  <si>
    <t>2.3 kilometers of pipeline constructed</t>
  </si>
  <si>
    <t>1 kilometers of pipeline constructed</t>
  </si>
  <si>
    <t xml:space="preserve">2.3km pipeline constructed </t>
  </si>
  <si>
    <t>Monthly reports</t>
  </si>
  <si>
    <t>Rathoke Bulk Water Supply</t>
  </si>
  <si>
    <t>3.2 kilometers of pipeline constructed</t>
  </si>
  <si>
    <t xml:space="preserve">3.2km pipeline constructed </t>
  </si>
  <si>
    <t>To Install household meters  at Letebejane by June 2018.</t>
  </si>
  <si>
    <t>Meters Installed</t>
  </si>
  <si>
    <t>Letebejane Water meters installation</t>
  </si>
  <si>
    <t>The village is fully reticulated &amp; supplied water for 24hrs without payment.</t>
  </si>
  <si>
    <t>Number of households  meters installed</t>
  </si>
  <si>
    <t>450 household meters Installed.</t>
  </si>
  <si>
    <t>200 household meters Installed.</t>
  </si>
  <si>
    <t>To refurbish  package plant in Tjibeng by June 2018..</t>
  </si>
  <si>
    <t>Refurbishment of Tjibeng  package plant</t>
  </si>
  <si>
    <t>The package plant is dilapitated.</t>
  </si>
  <si>
    <t>Number of package plant refurbished.</t>
  </si>
  <si>
    <t>One package plant refurbished in Tjibeng   .</t>
  </si>
  <si>
    <t>1 installation of Package Plant</t>
  </si>
  <si>
    <t>1 Testing and Commissioning</t>
  </si>
  <si>
    <t>To develop water souce and connect to existing reticulation by June  2018</t>
  </si>
  <si>
    <t>Maebe drilling and equipping of borehole</t>
  </si>
  <si>
    <t>Number of water source developed</t>
  </si>
  <si>
    <t>One of water source developed</t>
  </si>
  <si>
    <t>* 1 Borehole Drilling Equipping</t>
  </si>
  <si>
    <t>* 1 Testing and Commissioning</t>
  </si>
  <si>
    <t>To construct VIDP Sanitation units by June 2018</t>
  </si>
  <si>
    <t>VIDPs installed</t>
  </si>
  <si>
    <t>Construction of Moretsele VDIP</t>
  </si>
  <si>
    <t>New Infrastructure</t>
  </si>
  <si>
    <t>Number of VIDP sanitation units constructed</t>
  </si>
  <si>
    <t>334 VIDP Sanitation units constructed</t>
  </si>
  <si>
    <t>*Procurement of Contractor</t>
  </si>
  <si>
    <t>*100 hh provided with VIDPs</t>
  </si>
  <si>
    <t>*220 hh provided with VIDPs</t>
  </si>
  <si>
    <t>*334 hh provided with VIDPs</t>
  </si>
  <si>
    <t>Monthly reocrts</t>
  </si>
  <si>
    <t>To construct  pipeline by June 2018</t>
  </si>
  <si>
    <t>Lobethal bulk water supply</t>
  </si>
  <si>
    <t>18450m of pipeline constructed</t>
  </si>
  <si>
    <t>Number of Meters of pipeline constructed</t>
  </si>
  <si>
    <t>550m of pipeline constructed</t>
  </si>
  <si>
    <t>*550m pipeline constructed</t>
  </si>
  <si>
    <t>*Testing and commissioning</t>
  </si>
  <si>
    <t>*Not Applicable</t>
  </si>
  <si>
    <t>To refurbish Thabampshe pump station by June 2018..</t>
  </si>
  <si>
    <t>Pump station refurbished and rising main pipeline tested</t>
  </si>
  <si>
    <t>Thabampshe refurbishment of a pumpstation</t>
  </si>
  <si>
    <t>Pump station and reservoir structure in place</t>
  </si>
  <si>
    <t xml:space="preserve">Percentage refurbishment of Thabampshe water pump station ( 2 pumps, motors and electrical panel and replacement of valves and testing of rising main </t>
  </si>
  <si>
    <t>100% refurbishment  of Thabampshe water pump station ( 2 pumps, motors and electrical panel completed and replacement of valves and testing of rising main</t>
  </si>
  <si>
    <t>25% refurbishment of Thabampshe water pump station ( 2 pumps, motors and electrical panel completed and replacement of valves and testing of rising main</t>
  </si>
  <si>
    <t>50% refurbishment of Thabampshe water pump station ( 2 pumps, motors and electrical panel completed and replacement of valves and testing of rising main</t>
  </si>
  <si>
    <t>100% completion of Thabampshe water pump station ( 2 pumps, motors and electrical panel completed and replacement of valves and testing of rising main</t>
  </si>
  <si>
    <t>MIG</t>
  </si>
  <si>
    <t>To construct VIP Sanitation units by June 2018 within Ephraim Mogale  Municipality</t>
  </si>
  <si>
    <t>Financial  and Human Resource</t>
  </si>
  <si>
    <t xml:space="preserve">1 020 VIP Sanitation toilets completed </t>
  </si>
  <si>
    <t>Improved health and hygiene</t>
  </si>
  <si>
    <t>VIP Sanitation programme phase 2.2</t>
  </si>
  <si>
    <t>15 180 VIP Units constructed</t>
  </si>
  <si>
    <t>Number of VIP sanitation units constructed</t>
  </si>
  <si>
    <t>1 020 VIP Sanitation units constructed</t>
  </si>
  <si>
    <t xml:space="preserve">Finalize beneficiary list, establishment of Project Steering Commitees, appointment of CLOs and Appointment of Contractors  </t>
  </si>
  <si>
    <t xml:space="preserve">200 VIP Sanitation toilets  completed </t>
  </si>
  <si>
    <t xml:space="preserve">550 VIP Sanitation toilets  completed </t>
  </si>
  <si>
    <t xml:space="preserve">1020 VIP Sanitation toilets  completed </t>
  </si>
  <si>
    <t xml:space="preserve">Monthly reports, practical completion reports, happy letters </t>
  </si>
  <si>
    <t>To construct VIP Sanitation units by June 2018 within Elias Motsoaledi   Municipality</t>
  </si>
  <si>
    <t xml:space="preserve">1 630 VIP Sanitation toilets completed </t>
  </si>
  <si>
    <t>1 630 VIP Sanitation units constructed</t>
  </si>
  <si>
    <t xml:space="preserve">400 VIP Sanitation toilets  completed </t>
  </si>
  <si>
    <t xml:space="preserve">940 VIP Sanitation toilets  completed </t>
  </si>
  <si>
    <t xml:space="preserve">1 630 VIP Sanitation toilets  completed </t>
  </si>
  <si>
    <t>To complete  Zaaiplaas village reticulation</t>
  </si>
  <si>
    <t>Financial and Human Resource</t>
  </si>
  <si>
    <t xml:space="preserve">Completed BWS </t>
  </si>
  <si>
    <t>Improved water supply to Zaaiplaas</t>
  </si>
  <si>
    <t>Zaaiplaas Village Reticulation  Phase 2</t>
  </si>
  <si>
    <t>Construction of Dindela Reservoir. Commissioning of bulk pipeline and  pump station.</t>
  </si>
  <si>
    <t>Percentage completion of Zaaiplaas  village reticulation including rerservior &amp; bulk pipeline</t>
  </si>
  <si>
    <t>100% completion of Zaaiplaas  village reticulation including rerservior &amp; bulk pipeline</t>
  </si>
  <si>
    <t>20% construction of Dindela Reservoir, 90% construction of bulk pipeline, 80% construction of pump station.</t>
  </si>
  <si>
    <t>50% construction of Dindela Reservoir, 95% construction of bulk pipeline, 94% construction of pump station.</t>
  </si>
  <si>
    <t>100% construction of Dindela Reservoir, 100% construction of bulk pipeline, 100% construction of pump station.</t>
  </si>
  <si>
    <t xml:space="preserve">Testing and commissioning </t>
  </si>
  <si>
    <t>Monthly reports and practical completion certificate</t>
  </si>
  <si>
    <t>To finalize  construction of Zaaiplass water reticulation by December 2017.</t>
  </si>
  <si>
    <t>Zaaiplaas Connector pipes from Bulk to villages incl. reservoirs (Khathazweni, Rondebosh,Kosini,Mathula,Khathazweni,Areaganeng,Jeije,Sehlakwane,Elandslaagte and Dindela)</t>
  </si>
  <si>
    <t>80% construction of Zaaiplass water reticulation  (Construction reservoirs 80%; bulk line 80%).</t>
  </si>
  <si>
    <t>Percentage  Construction of Zaaiplass Connector Pipes.</t>
  </si>
  <si>
    <t>100% construction of Zaaiplass water reticulation  (Construction reservoirs 100%; bulk line 100%).</t>
  </si>
  <si>
    <t>70% construction of Zaaiplass water reticulation  (Construction reservoirs  80%; bulk line 80%).</t>
  </si>
  <si>
    <t xml:space="preserve"> Testing and Commissioning </t>
  </si>
  <si>
    <t>To commission Tafelkop Reticulation and Cost Recovery by June 2018</t>
  </si>
  <si>
    <t xml:space="preserve">Completed Tafelkop water reticulation network </t>
  </si>
  <si>
    <t>Improved water supply to Tafelkop</t>
  </si>
  <si>
    <t>Tafelkop Reticulation and Cost Recovery</t>
  </si>
  <si>
    <t xml:space="preserve">60% Construction of Tafelkop reticulation projects </t>
  </si>
  <si>
    <t>Percentage (%) Commissioning of Tafelkop Reticulation and Cost Recovery</t>
  </si>
  <si>
    <t>100% Commissioning of Tafelkop Reticulation and Cost Recovery ( Snag listing 50% and testing 50%)</t>
  </si>
  <si>
    <t>80% Commissioning of Tafelkop Reticulation and Cost Recovery ( Snag listing 20% and testing 20%)</t>
  </si>
  <si>
    <t>90% Commissioning of Tafelkop Reticulation and Cost Recovery ( Snag listing 50% and testing 50%)</t>
  </si>
  <si>
    <t xml:space="preserve"> Testing and Commissioning 10%</t>
  </si>
  <si>
    <t>To construct VIP sanitation units by June 2018 within Makhuduthamaga Municipality</t>
  </si>
  <si>
    <t xml:space="preserve">1 835 VIP Sanitation toilets completed </t>
  </si>
  <si>
    <t>Number of VIP sanitation Units  constructed</t>
  </si>
  <si>
    <t xml:space="preserve">To construct 1 835 VIP sanitation units </t>
  </si>
  <si>
    <t xml:space="preserve">600 VIP Sanitation toilets  completed </t>
  </si>
  <si>
    <t xml:space="preserve">1 200 VIP Sanitation toilets  completed </t>
  </si>
  <si>
    <t xml:space="preserve">1 835 VIP Sanitation toilets  completed </t>
  </si>
  <si>
    <t>To construct  Sekwati Reticulation upgrade Phase 4 by December 2017</t>
  </si>
  <si>
    <t xml:space="preserve">Completed Sekwati  water reticulation network </t>
  </si>
  <si>
    <t xml:space="preserve">Improved water supply to Sekwati </t>
  </si>
  <si>
    <t>Sekwati Reticulation upgrade Phase 4</t>
  </si>
  <si>
    <t>90% Construction of Sekwati Reticulation upgrade Phase 4</t>
  </si>
  <si>
    <t>Percentage Construction of Sekwati Reticulation upgrade Phase 4</t>
  </si>
  <si>
    <t>10% Construction of Sekwati Reticulation upgrade Phase 4</t>
  </si>
  <si>
    <t>5% Construction of Sekwati Reticulation upgrade Phase 4</t>
  </si>
  <si>
    <t>10% Construction of Sekwati Reticulation upgrade Phase 6</t>
  </si>
  <si>
    <t xml:space="preserve">Test and commissioning </t>
  </si>
  <si>
    <t>To construct Ga Moloi Water Supply water supply by December 2017.</t>
  </si>
  <si>
    <t xml:space="preserve">Completed Ga-Moloi water reticulation network </t>
  </si>
  <si>
    <t xml:space="preserve">Improved water supply to Ga-Moloi </t>
  </si>
  <si>
    <t>Ga Moloi area and surrounding villages water supply (contract B and C)</t>
  </si>
  <si>
    <t>90% Construction of reticulation lines at Morgenzon and Stad Van Masleroem; Gravity main, installation of street taps.</t>
  </si>
  <si>
    <t>Percentage Construction of reticulation lines at Morgenzon and Stad Van Masleroem; Gravity main, installation of street taps.</t>
  </si>
  <si>
    <t>10% Construction of reticulation lines at Morgenzon and Stad Van Masleroem; Gravity main, installation of street taps.</t>
  </si>
  <si>
    <t>5% Construction of reticulation lines at Morgenzon and Stad Van Masleroem; Gravity main, installation of street taps.</t>
  </si>
  <si>
    <t>To construct   reticulation network in Ga-Mashabela by June 2018</t>
  </si>
  <si>
    <t xml:space="preserve">Completed Ga-Mashabela water reticulation network </t>
  </si>
  <si>
    <t xml:space="preserve">Improved water supply to Ga-Mashabela  </t>
  </si>
  <si>
    <t xml:space="preserve">Ga-Mashabela water reticulation supply </t>
  </si>
  <si>
    <t>Technical report approval and MIS registration</t>
  </si>
  <si>
    <t>Percentage of construction completed</t>
  </si>
  <si>
    <t>100% construction completed</t>
  </si>
  <si>
    <t>0% construction completed, appointment of contractors and site establishments</t>
  </si>
  <si>
    <t>10% construction completed</t>
  </si>
  <si>
    <t>50% construction completed</t>
  </si>
  <si>
    <t>To construct   reticulation network in Ga-Marishane by June 2018</t>
  </si>
  <si>
    <t xml:space="preserve">Completed Ga-Marishane water reticulation network </t>
  </si>
  <si>
    <t xml:space="preserve">Improved water supply to Ga-Marishane  </t>
  </si>
  <si>
    <t xml:space="preserve">Ga-Marishane water reticulation supply </t>
  </si>
  <si>
    <t>To construct   reticulation network in Maloma by June 2018</t>
  </si>
  <si>
    <t xml:space="preserve">Completed Maloma and surrounding (Lebating and Tsupani) water reticulation network </t>
  </si>
  <si>
    <t>Improved water supply to Maloma and surrounding (Lebating and Tsupani)</t>
  </si>
  <si>
    <t xml:space="preserve">Maloma and surrounding (Lebating and Tsupani) water supply </t>
  </si>
  <si>
    <t>To construct  reticulation network in Lobethal by June 2018</t>
  </si>
  <si>
    <t xml:space="preserve">Completed Lobethal water supply </t>
  </si>
  <si>
    <t>Improved water supply to Lobethal</t>
  </si>
  <si>
    <t xml:space="preserve">Lobethal water supply </t>
  </si>
  <si>
    <t>Percentage  of construction completed</t>
  </si>
  <si>
    <t>To construct   reticulation network in Ga-Phaahla by June 2018</t>
  </si>
  <si>
    <t xml:space="preserve">Completed Ga-Phaahla water supply </t>
  </si>
  <si>
    <t xml:space="preserve">Improved water supply to Ga-Phaahla water supply </t>
  </si>
  <si>
    <t xml:space="preserve">Ga-Phaahla water supply </t>
  </si>
  <si>
    <r>
      <t>To finalize  Nkadimeng: Phase 9 to 11 (Makhuduthamakga) - Ditlabaneng, Letlhabile,Tshatane, Sebetsane, Kgoalane &amp; MAtseben`</t>
    </r>
    <r>
      <rPr>
        <b/>
        <sz val="12"/>
        <color indexed="8"/>
        <rFont val="Arial"/>
        <family val="2"/>
      </rPr>
      <t xml:space="preserve">9E </t>
    </r>
  </si>
  <si>
    <t>Concrete reservoirs; Bulk Water Supply;Reticulation.</t>
  </si>
  <si>
    <t>Improved Living standards.</t>
  </si>
  <si>
    <t>Nkadimeng: Phase 9 to 11 (Makhuduthamakga) - Ditlabaneng, Rampelane, Matsebeng, Sebetsane, Kgoalane,  Mathibeng, Dinotsi, Matolokwane)</t>
  </si>
  <si>
    <t>65% Completion of Concrete reservoirs; Bulk Water Supply; Reticulation.</t>
  </si>
  <si>
    <t>Percentage  Completion of Concrete reservoirs; Bulk Water Supply; Reticulation.</t>
  </si>
  <si>
    <t>100% Completion of Concrete reservoirs; Bulk Water Supply; Reticulation.</t>
  </si>
  <si>
    <t>70% Completion of Concrete reservoirs; Bulk Water Supply; Reticulation.</t>
  </si>
  <si>
    <t>80% Completion of Concrete reservoirs; Bulk Water Supply; Reticulation.</t>
  </si>
  <si>
    <t>Test and commissioning</t>
  </si>
  <si>
    <t>To construct VIP sanitation units by June 2018 within LIM 476  Municipality (Fetakgomo area)</t>
  </si>
  <si>
    <t xml:space="preserve">715 VIP Sanitation toilets completed </t>
  </si>
  <si>
    <t>Number VIP Units constructed</t>
  </si>
  <si>
    <t>715 VIP sanitation units</t>
  </si>
  <si>
    <t>Finalising Beneficiery list, Establishment of Steering commitees, appointment of CLOs and Appointment of Constractors</t>
  </si>
  <si>
    <t xml:space="preserve">300 VIP Sanitation toilets  completed </t>
  </si>
  <si>
    <t xml:space="preserve">715 VIP Sanitation toilets  completed </t>
  </si>
  <si>
    <t>To implement  Borehole Refurbishment Southern Zone by June 2018</t>
  </si>
  <si>
    <t>Financial and Human Resources</t>
  </si>
  <si>
    <t>Refurbished and new developed Water Boreholes</t>
  </si>
  <si>
    <t>Improved Water Supply</t>
  </si>
  <si>
    <t>Olifantspoort South Contract 21,22, 24 &amp; 25: Water supply network</t>
  </si>
  <si>
    <t>Water supply below RDP level</t>
  </si>
  <si>
    <t xml:space="preserve">Percentage Completion  of boreholes developed and  Refurbishment Southern Zone </t>
  </si>
  <si>
    <t xml:space="preserve">70% Completion  of boreholes developed and  Refurbishment Southern Zone </t>
  </si>
  <si>
    <t>10% Implementation of borehole Refurbishment Southern Zone</t>
  </si>
  <si>
    <t xml:space="preserve"> 30% Implementation of borehole Refurbishment Southern Zone</t>
  </si>
  <si>
    <t xml:space="preserve"> 45% Implementation of borehole Refurbishment Southern Zone</t>
  </si>
  <si>
    <t xml:space="preserve"> 70%% Implementation of borehole Refurbishment Southern Zone</t>
  </si>
  <si>
    <t>To complete  Concrete reservoirs; Bulk Water Supply; Reticulation Nkadimeng: Phase 9 to 11</t>
  </si>
  <si>
    <t xml:space="preserve">Nkadimeng: Phase 9 to 11 (Makhuduthamaga) - </t>
  </si>
  <si>
    <t>Nkadimeng RWS Extension 2( Phase 9 to 11) (Fetakgomo) Ga-Mmela to Mashilavele,  Ga-Pahla, Molapong, Ga-Magolego, Mankontu and Masehleng</t>
  </si>
  <si>
    <t>Nkadimeng WTW, Command Reservoir, reticulation and bulk line below RDP level.</t>
  </si>
  <si>
    <t>Percentage Completion of Concrete reservoirs; Bulk Water Supply; Reticulation.</t>
  </si>
  <si>
    <t>20% Completion of Concrete reservoirs; Bulk Water Supply; Reticulation.</t>
  </si>
  <si>
    <t>60% Completion of Concrete reservoirs; Bulk Water Supply; Reticulation.</t>
  </si>
  <si>
    <t>To construct VIP sanitation units by June 2018 within LIM 476 Muniipality (Greater Tubatse area)</t>
  </si>
  <si>
    <t>15 180 VIP units contructed</t>
  </si>
  <si>
    <t xml:space="preserve">Number of  VIP sanitation units </t>
  </si>
  <si>
    <t xml:space="preserve"> 1630 VIP sanitation units</t>
  </si>
  <si>
    <t>To construct  Command Reservoir, pump station and pipelines at GaMaphopha by June 2017.</t>
  </si>
  <si>
    <t xml:space="preserve">Ga - Maphopha Command Reservoir </t>
  </si>
  <si>
    <t>Ga - Maphopha Command Reservior</t>
  </si>
  <si>
    <t xml:space="preserve">60% completion of Maphpha command reservoir, pumpsation and pipelines </t>
  </si>
  <si>
    <t xml:space="preserve">Percentage completion of Command Reservoir, pump station and pipelines </t>
  </si>
  <si>
    <t xml:space="preserve">100% completion of Command Reservoir, pump station and pipelines </t>
  </si>
  <si>
    <t xml:space="preserve">80% completion of Command Reservoir, pump station and pipelines </t>
  </si>
  <si>
    <t>Testing and Commissioning of 25M? reservoir .</t>
  </si>
  <si>
    <t>To construct   reticulation network in Lebalelo South by June 2018</t>
  </si>
  <si>
    <t xml:space="preserve">Lebalelo South connector pipes completed </t>
  </si>
  <si>
    <t xml:space="preserve">Lebalelo South connector pipes </t>
  </si>
  <si>
    <t>Percentage construction completed</t>
  </si>
  <si>
    <t xml:space="preserve">Procurement of service provider </t>
  </si>
  <si>
    <t>35% construction completed</t>
  </si>
  <si>
    <t>To construct  reticulation, reservoir, stand pipes at Ga-Malekane , Masha, GaMaepa by June 2018</t>
  </si>
  <si>
    <t>Ga-Malekane , Masha upgrade and extend reticulation</t>
  </si>
  <si>
    <t>Ga-Malekane , Masha upgrade and extended reticulation</t>
  </si>
  <si>
    <t>65% completion of reticulation, reservoir, stand pipes at Ga-Malekane , Masha, GaMaepa.</t>
  </si>
  <si>
    <t>Percentage completion of reticulation, reservoir, stand pipes at Ga-Malekane , Masha, GaMaepa.</t>
  </si>
  <si>
    <t>35% completion of reticulation, reservoir, stand pipes at Ga-Malekane , Masha, GaMaepa.</t>
  </si>
  <si>
    <t>5% completion of reticulation, reservoir, stand pipes at Ga-Malekane , Masha, GaMaepa.</t>
  </si>
  <si>
    <t>15% completion of reticulation, reservoir, stand pipes at Ga-Malekane , Masha, GaMaepa.</t>
  </si>
  <si>
    <t>20% completion of reticulation, reservoir, stand pipes at Ga-Malekane , Masha, GaMaepa.</t>
  </si>
  <si>
    <t>Name</t>
  </si>
  <si>
    <t>Designation</t>
  </si>
  <si>
    <t>Signature</t>
  </si>
  <si>
    <t>Date</t>
  </si>
  <si>
    <t>Manager : Governance &amp; Regulations</t>
  </si>
  <si>
    <t>Manager : Operation &amp; Maintenance</t>
  </si>
  <si>
    <t>Manager : Project Manager Unit</t>
  </si>
  <si>
    <t>Manager : RBIG &amp; WSIG</t>
  </si>
  <si>
    <t>Deputy Director : IWS</t>
  </si>
  <si>
    <t>Director : IWS</t>
  </si>
  <si>
    <t>Q1</t>
  </si>
  <si>
    <t>Q2</t>
  </si>
  <si>
    <t>Q3</t>
  </si>
  <si>
    <t>Q4</t>
  </si>
  <si>
    <t>Development of Terms of Reference and appointment of service provider</t>
  </si>
  <si>
    <t>Collection of information/Assessment of status quo</t>
  </si>
  <si>
    <t>Development of strategies</t>
  </si>
  <si>
    <t>One  WC/WDM Strategy Developed</t>
  </si>
  <si>
    <t>Complete CCTV line survey</t>
  </si>
  <si>
    <t>Install and monitor flow meters at the WWTW</t>
  </si>
  <si>
    <t xml:space="preserve">Monitor flow meters </t>
  </si>
  <si>
    <t>Finalise report on status quo sewer pump station system</t>
  </si>
  <si>
    <t>Measure flows</t>
  </si>
  <si>
    <t>Survey of sewer system</t>
  </si>
  <si>
    <t xml:space="preserve">one feasibility study completed for Marble Hall sewer line and pumpstation </t>
  </si>
  <si>
    <t>Appointment of service provider &amp; Methodology approach for, condition assessment and O &amp; M plan</t>
  </si>
  <si>
    <t>20% Development of O&amp;M plan and Condition assesment of IWS infrastructure conducted</t>
  </si>
  <si>
    <t>40% Development of O&amp;M plan and Condition assesment of IWS infrastructure conducted</t>
  </si>
  <si>
    <t>60% Development of O&amp;M plan and Condition assesment of IWS infrastructure conducted</t>
  </si>
  <si>
    <t xml:space="preserve">Assignment  of the PSP to do source development and compile technical reports </t>
  </si>
  <si>
    <t>2 feasibility studies conducted and technical reports developed for Leballo South Villages Phase Two and submitted to DWS</t>
  </si>
  <si>
    <t>4 feasibility studies conducted and technical reports developed for Leballo South Villages Phase Two and submitted to DWS</t>
  </si>
  <si>
    <t>7 feasibility studies conducted and technical reports developed for Leballo South Villages Phase Two and submitted to DWS</t>
  </si>
  <si>
    <t>Conduct &amp; generate the water quality analysis report</t>
  </si>
  <si>
    <t xml:space="preserve">5 water treatment works participating in Blue Drop and 3 wastewater treatment works participating in Green Drop Certification Programme </t>
  </si>
  <si>
    <t>Recording the sewer incidents reported and resolved 90% of them within 14 days.</t>
  </si>
  <si>
    <t>Recording the water incidents reported and resolved 90% of them within 14 days.</t>
  </si>
  <si>
    <t>Delivering water through tankers to 90% of the areas without water source or infrastructure.</t>
  </si>
  <si>
    <t>Preparation of terms of reference for the installation of bulk meters to appoint PSP.</t>
  </si>
  <si>
    <t>60% Commissioning of Tafelkop Reticulation and Cost Recovery ( Snag listing 10% and testing 10%)</t>
  </si>
  <si>
    <t>2% Construction of Sekwati Reticulation upgrade Phase 4</t>
  </si>
  <si>
    <t>0% construction completed,</t>
  </si>
  <si>
    <t>REMEDIAL ACTION</t>
  </si>
  <si>
    <t>Recording the sewer incidents reported and resolved 100% of them within 14 days.</t>
  </si>
  <si>
    <t>Achieved</t>
  </si>
  <si>
    <t>Not Achieved</t>
  </si>
  <si>
    <t>Shortage of material</t>
  </si>
  <si>
    <t>Bulk purchase of material at stores</t>
  </si>
  <si>
    <t>More pumps and motors are converted to electricity</t>
  </si>
  <si>
    <t xml:space="preserve">Number  Mℓ  of water purchased </t>
  </si>
  <si>
    <t>To purchase Mℓ bulk water by June 2018</t>
  </si>
  <si>
    <t>10 062 Mℓ of bulk water supplied.</t>
  </si>
  <si>
    <t xml:space="preserve">10 062Mℓ  of water  purchased </t>
  </si>
  <si>
    <t>Mℓ  Bulk Water Purchases</t>
  </si>
  <si>
    <t>5000 ℓ petrol supplied</t>
  </si>
  <si>
    <t>60% construction of Zaaiplass water reticulation  (Construction reservoirs  70%; bulk line 70%).</t>
  </si>
  <si>
    <t xml:space="preserve">0% construction of Dindela Reservoir, 0% construction of bulk pipeline, 0% construction of pump station. </t>
  </si>
  <si>
    <t xml:space="preserve">Finalize beneficiary list, </t>
  </si>
  <si>
    <t>2% Construction of reticulation lines at Morgenzon and Stad Van Masleroem; Gravity main, installation of street taps.</t>
  </si>
  <si>
    <t xml:space="preserve">Finalising Beneficiery list, </t>
  </si>
  <si>
    <t>2% completion of reticulation, reservoir, stand pipes at Ga-Malekane , Masha, GaMaepa.</t>
  </si>
  <si>
    <t xml:space="preserve">20% completion of Command Reservoir, pump station and pipelines </t>
  </si>
  <si>
    <t>2% Implementation of borehole Refurbishment Southern Zone</t>
  </si>
  <si>
    <t>Expedite appointments of both PSPs and Contractors</t>
  </si>
  <si>
    <t xml:space="preserve">Late submission of specification </t>
  </si>
  <si>
    <t>Submission of specification on time  to fast track the process</t>
  </si>
  <si>
    <t>To  connect mechanical and Electrical (M &amp; E) for the extensions to the Groblersdal Water Treatment Works  by June 2018.</t>
  </si>
  <si>
    <t>WATER SERVICE INFRASTRUCTURE GRANT (WSIG) PROJECTS</t>
  </si>
  <si>
    <t>REGIONAL BULK INFRASTRUCTURE GRANT (RBIG)</t>
  </si>
  <si>
    <t>MUNICIPAL INFRASTRUCTURE GRANT (MIG)</t>
  </si>
  <si>
    <t>Delayed appointment of Professional Service Providers</t>
  </si>
  <si>
    <t>To refurbish a pumpstation by June 2018</t>
  </si>
  <si>
    <t>Leolo Water Intervention</t>
  </si>
  <si>
    <t>Delapidated pumpstation</t>
  </si>
  <si>
    <t>number of  pumpstation refurbished.</t>
  </si>
  <si>
    <t>One pumpstation refurbished.1500 pipeline to the two boreholes installed.</t>
  </si>
  <si>
    <t>R1 509 362</t>
  </si>
  <si>
    <t>Progress report and practical completion certificate A14</t>
  </si>
  <si>
    <t>Percentage of registered M &amp; E incidents resolved within 14 days</t>
  </si>
  <si>
    <t>80% of registered M &amp; E incidents resolved within 14 days</t>
  </si>
  <si>
    <t>Recording the M &amp; E incidents reported and resolved 80% of them within 14 days.</t>
  </si>
  <si>
    <t>Bulk purchase of M &amp; E material at stores</t>
  </si>
  <si>
    <t>80 000 ℓ of diesel supplied</t>
  </si>
  <si>
    <t xml:space="preserve">Raw water pump station : 100%
Mechanical scope: 100%
Electrical scope: 100%
Clear water pump station : 96%
Mechanical scope: 100%
Electrical scope: 95%
Booster pump station : 96%
Mechanical scope: 100%
Electrical scope: 86%
</t>
  </si>
  <si>
    <t xml:space="preserve">Reservoir construction is at 35 % 
</t>
  </si>
  <si>
    <t>Late appointment of Professional Service Providers</t>
  </si>
  <si>
    <t>Delays in the implementation of the project.</t>
  </si>
  <si>
    <t>*Delays in finalizing the scope verifition by Consultant and confirmation by DWS.</t>
  </si>
  <si>
    <t>Expedite progress on site.</t>
  </si>
  <si>
    <t>Late appointment of Professional Service Providers.</t>
  </si>
  <si>
    <t>Expedite the appointment of the Contractor.</t>
  </si>
  <si>
    <t xml:space="preserve"> To fast track the appointment of the Contractor.</t>
  </si>
  <si>
    <t>Expedite  the appointment of the Contractor.</t>
  </si>
  <si>
    <t>To fast track the appointment of the Contractor.</t>
  </si>
  <si>
    <t>Handover was delayed by a month due to processes of drafting and signing of the SLA with Bertrams.</t>
  </si>
  <si>
    <t>Finalize appointment of Contractor.</t>
  </si>
  <si>
    <t>*Late appointment of the contractor.* Delayed delivery of Pumps.</t>
  </si>
  <si>
    <t>Scoping report received</t>
  </si>
  <si>
    <t>The PSP to condut assessment of outfall sewer pipe using the CCTV Survey technology
Assess whether the Terms Of Reference for Marble Hall Town bulk sewer and pump station comply with relevant requirements</t>
  </si>
  <si>
    <t>Submit revised technical report to address the additional scope of work</t>
  </si>
  <si>
    <t>Site establishment</t>
  </si>
  <si>
    <t>Consultants to re-submit the scoping report by the  11th December 2017 and Consultants to assign the Geohydrologist to site.</t>
  </si>
  <si>
    <t xml:space="preserve">Late appointment of Professional Service Providers. </t>
  </si>
  <si>
    <t>*Consultant appointed under RBIG.
* Project has been halted.</t>
  </si>
  <si>
    <t>Overall progress to date is at 95%. Pipe laying is at 100%, Reservoir connections =100%</t>
  </si>
  <si>
    <t xml:space="preserve">Contract A: 100% complete, 12km pipe laid and tested. 
Contract B: 99% complete. 13.5km of pipe laid and tested.2km of pipe remaining and also gabion mattresses
</t>
  </si>
  <si>
    <t xml:space="preserve">Contract A is 100%
Contract B is at 92% and Contract C is at 99%.
</t>
  </si>
  <si>
    <t xml:space="preserve">Four (4) contractors appointed
Site establishment is complete. Material being ordered. Cash flow projection and programme submitted
</t>
  </si>
  <si>
    <t xml:space="preserve">Excavation on the pipeline complete, pipe laid, pressure testing </t>
  </si>
  <si>
    <t xml:space="preserve">3KM of pipeline completed. 50% of the foundation concrete reservoir </t>
  </si>
  <si>
    <t xml:space="preserve">9E-overall progress = 99%
Cession to seal reservoirs and fix chamber roofs has been approved
</t>
  </si>
  <si>
    <t xml:space="preserve">1643 units erected. </t>
  </si>
  <si>
    <t xml:space="preserve">Contr 21 Overall progress 65%, Contr 22 Overall progress 58% , Contr 24 Overall progress 65% </t>
  </si>
  <si>
    <t xml:space="preserve">10A- Overall progress = 91%, 10B- 
Overall progress is 94%. 10C-
Overall progress is 84%
</t>
  </si>
  <si>
    <t xml:space="preserve">952 VIP units completed </t>
  </si>
  <si>
    <t xml:space="preserve">Overall progress = 74% </t>
  </si>
  <si>
    <t>Three contractors have been appointed and they are currently busy with the site establishment.</t>
  </si>
  <si>
    <t xml:space="preserve">Overall progress- 97% </t>
  </si>
  <si>
    <t>30% of lab of budget spent on lab chemicals purchased</t>
  </si>
  <si>
    <t xml:space="preserve">PSp to produce Status Quo Report.                                           Make final inputs and comments before the draft WC/WDM strategy is taken to Council
</t>
  </si>
  <si>
    <t xml:space="preserve">After sewer assessment and flow meter installation the PSP will then Compile the following:                                      Details Report.                                         Hydraulic Modeling of sewer line Details .                     Recommendations.                                                           Develop a report on compliance matters relating to the upgrading of the sewer pump station
</t>
  </si>
  <si>
    <t xml:space="preserve">Phase 1: Status Quo/ Condition Assessment. Determine current O&amp;M workflow processes. Determine completeness of asset register with O&amp;M staff. Determine procurement and costs associated with current O&amp;M practices. Compilation of a status quo/ gap analysis report.                   Assess whether the Terms Of Reference for the development of O &amp; M comply with relevant requirements
                    </t>
  </si>
  <si>
    <t xml:space="preserve">Source Development if no surface water available:   Sighting ,Drilling of boreholes, testing and equiping of the boreholes  
Develop a report on compliance of the draft feasibility studies and technical reports with relevant requirements 
</t>
  </si>
  <si>
    <t xml:space="preserve">Project 5 : 89% Project 7 : 95%
Project 8 : 97%
Project 9 : 91%
Project 10: 63%
Project 11 : 66%
Project 12 : 75%
Overall pipe laying progress : 100%
Overall chamber progress : 92 
</t>
  </si>
  <si>
    <t>Shortage of water tankers</t>
  </si>
  <si>
    <t>Delivering water through tankers to 80% of the areas without water source or infrastructure.</t>
  </si>
  <si>
    <t>Procure additional water tankers</t>
  </si>
  <si>
    <t>More funds is needed to ensure compliance coverage of WTW and WWTW</t>
  </si>
  <si>
    <t>Avail funds during budget  adjustment</t>
  </si>
  <si>
    <t>Busy preparing RFP(Request for proposal) to be completed by end of January</t>
  </si>
  <si>
    <t>Delay in preperation of RFP</t>
  </si>
  <si>
    <t>Invite WC/WDM specialist to do presentations</t>
  </si>
  <si>
    <t>Revised targets has been submitted</t>
  </si>
  <si>
    <t>Service provider is waiting for payments to be able to go ahead</t>
  </si>
  <si>
    <t>Payment to be made to PSP</t>
  </si>
  <si>
    <t>Funding not adequate to complete scope of works</t>
  </si>
  <si>
    <t>Combine the funding of Groblersdal Sewer and Marble Hall Sewer and complete Groblersdal Sewer and allocate additional budget</t>
  </si>
  <si>
    <t>The O&amp;M plan for the valve components have been done and submitted</t>
  </si>
  <si>
    <t>There is no preventative maintenance schedule for valves</t>
  </si>
  <si>
    <t>A schedule has to drawn up and adhered to</t>
  </si>
  <si>
    <t>Delay of appointment of PSP</t>
  </si>
  <si>
    <t>Fast track the implementation plan by PSP</t>
  </si>
  <si>
    <t xml:space="preserve"> - PSP are busy conducting studies.                   -  4x Technical Report have been submitted  to SDM</t>
  </si>
  <si>
    <t>Tender Evaluated to serve on the BEC</t>
  </si>
  <si>
    <t>Contractor been appointed busy with complaints in terms of construction regulation</t>
  </si>
  <si>
    <t>Tender served on the BSC</t>
  </si>
  <si>
    <t>The overall progress is at 69%. 56% on the pipeline and 72% on the resevoir.</t>
  </si>
  <si>
    <t>To speed up supply chain process and appointment of contractor.</t>
  </si>
  <si>
    <t>Contractor not complying with construction regulations.</t>
  </si>
  <si>
    <t>Contractor tocome with construction acceleration plan.</t>
  </si>
  <si>
    <t xml:space="preserve">Enquire the with DWS National on confirmation of budget  </t>
  </si>
  <si>
    <t>Verify funding agreements with DWS before advert</t>
  </si>
  <si>
    <t>Delay of procurement of material by DWS constructions</t>
  </si>
  <si>
    <t>Acceleration Plan</t>
  </si>
  <si>
    <t xml:space="preserve">Outstanding Scope of Works
Equipment for new filters, Backwash pumps, Air blowers,  Clarifier sludge draw-off valves, Chlorine dosing equipment,  Flow measuring equipment,  Lime dosing equipment, 
Coagulant dosing equipment and Electrical installation
</t>
  </si>
  <si>
    <t xml:space="preserve">Extension of time approved. Enquire the with DWS National on progress in awarding orders to sub contracts </t>
  </si>
  <si>
    <t>Delay of delivery for project 5 fittings. Access to site required from commercial farmers to                                                                       Project 10.</t>
  </si>
  <si>
    <t xml:space="preserve">700 VIP units completed
Reconciling all outstanding claims including cessions for suppliers. Draft tender documents submitted for further discussion 
</t>
  </si>
  <si>
    <t>Original beneficiary list included vacant land/ unoccupied stands</t>
  </si>
  <si>
    <t>Re allocate 149 units deserving beneficiaries</t>
  </si>
  <si>
    <t>240 VIP units completed.   Draft tender documents submitted for further discussion before calling of contractors through advert</t>
  </si>
  <si>
    <t>Contractors experiencing cashflow problems</t>
  </si>
  <si>
    <t>Contractor will provide us with revise programme of works</t>
  </si>
  <si>
    <t>Additional funds needed to complete the project</t>
  </si>
  <si>
    <t xml:space="preserve">Finalise motivation for budget maintenance and submit via MIG/MIS for COGHSTA approval.
</t>
  </si>
  <si>
    <t xml:space="preserve">Cashflow problems </t>
  </si>
  <si>
    <t>Programme of works showing how the snag item will be completed</t>
  </si>
  <si>
    <t>Overall Progress 100 %</t>
  </si>
  <si>
    <t xml:space="preserve">Additional funding will be required to deal with hard rock or special piping work at ward 17. Bulk pump main supply requires upgrades </t>
  </si>
  <si>
    <t xml:space="preserve">500 VIP units completed
Two contractors still on site, they were affected by the late payment received and the last contractor just got paid only waiting 100 top structures to be delivered to site.
</t>
  </si>
  <si>
    <t xml:space="preserve">Cashflow problems. Late delivery of material caused  by late payment. </t>
  </si>
  <si>
    <t>Revise program of works and cashflow.</t>
  </si>
  <si>
    <t>Revise program of works and cashflow, request extension of time</t>
  </si>
  <si>
    <t xml:space="preserve">Delivery of material is January 2018 due to the coming calendar of contractors holidays </t>
  </si>
  <si>
    <t>Constractor appointed and establishing site, based on program of works he will commence in January 2017</t>
  </si>
  <si>
    <t>Community distruption to stop projects</t>
  </si>
  <si>
    <t>To request MMC and ISD to intervene</t>
  </si>
  <si>
    <t>one cluster is remaining without practical completion due to debts that the contractor has to settle firstReconciling all outstanding claims including cessions for suppliers. Budget constraints</t>
  </si>
  <si>
    <t>Revise cashflow and program of works</t>
  </si>
  <si>
    <t>No expected expenditure on this contract for Nov.2017 The contractor is struggling to order Pumps.</t>
  </si>
  <si>
    <t>Contractor to submit a motivation requesting SDM to waive the 30% Cession Limit. This will assist in the progress of ordering the pumps</t>
  </si>
  <si>
    <t xml:space="preserve"> cashflow problems and shortage of water to test</t>
  </si>
  <si>
    <t xml:space="preserve">Slow progress about 241 units outstanding </t>
  </si>
  <si>
    <t>contractual disputes on activities and time claimable</t>
  </si>
  <si>
    <t>Revise cashflow and program of works and additional funding request from funders.</t>
  </si>
  <si>
    <t>none</t>
  </si>
  <si>
    <t>delayed delivery of pumps by supplier and outstanding stipent paymnets to PSC</t>
  </si>
  <si>
    <t xml:space="preserve">Revise cashflow and program of works </t>
  </si>
  <si>
    <t>90% pipeline constructed</t>
  </si>
  <si>
    <t>Testing &amp; Commisssioning</t>
  </si>
  <si>
    <t>30% Construction of Abstraction point</t>
  </si>
  <si>
    <t>7km  pipeline constructed</t>
  </si>
  <si>
    <t>30% Installation of Package Plant</t>
  </si>
  <si>
    <t xml:space="preserve">Source development </t>
  </si>
  <si>
    <t>RBIG FUNDED</t>
  </si>
  <si>
    <t>Approval of Scoping report</t>
  </si>
  <si>
    <t>Installation of 450 household meters</t>
  </si>
  <si>
    <t>Testing &amp; Commissioning</t>
  </si>
  <si>
    <t xml:space="preserve">20 VIDP's installed, 60 pit linnings constructed </t>
  </si>
  <si>
    <t>N/A</t>
  </si>
  <si>
    <t>90% Fencing completed and electrical connections</t>
  </si>
  <si>
    <t>Draft tender document for comments was Re-submitted on the 19th of December 2017. Awaiting for comments.</t>
  </si>
  <si>
    <t>Expedite the approval of the draft tender document and the appointment of the contractor.</t>
  </si>
  <si>
    <r>
      <t>The Scoping Report was Re-submitted on the</t>
    </r>
    <r>
      <rPr>
        <b/>
        <sz val="12"/>
        <rFont val="Arial"/>
        <family val="2"/>
      </rPr>
      <t xml:space="preserve"> 5th of December 2017 </t>
    </r>
    <r>
      <rPr>
        <sz val="12"/>
        <rFont val="Arial"/>
        <family val="2"/>
      </rPr>
      <t>and it was approved.</t>
    </r>
    <r>
      <rPr>
        <b/>
        <sz val="12"/>
        <rFont val="Arial"/>
        <family val="2"/>
      </rPr>
      <t xml:space="preserve"> </t>
    </r>
    <r>
      <rPr>
        <sz val="12"/>
        <rFont val="Arial"/>
        <family val="2"/>
      </rPr>
      <t>The consultant to submit the draft tender document.</t>
    </r>
  </si>
  <si>
    <t>Expedite the submission of the draft tender document and the appointment of the Contractor.</t>
  </si>
  <si>
    <r>
      <t xml:space="preserve">Preliminary design report was referred back with comments and it was re-submitted on the </t>
    </r>
    <r>
      <rPr>
        <b/>
        <sz val="12"/>
        <rFont val="Arial"/>
        <family val="2"/>
      </rPr>
      <t>18</t>
    </r>
    <r>
      <rPr>
        <b/>
        <vertAlign val="superscript"/>
        <sz val="12"/>
        <rFont val="Arial"/>
        <family val="2"/>
      </rPr>
      <t>th</t>
    </r>
    <r>
      <rPr>
        <b/>
        <sz val="12"/>
        <rFont val="Arial"/>
        <family val="2"/>
      </rPr>
      <t xml:space="preserve"> November 2017, then it was approved </t>
    </r>
    <r>
      <rPr>
        <sz val="12"/>
        <rFont val="Arial"/>
        <family val="2"/>
      </rPr>
      <t>and a draft tender document was submitted, waiting for approva</t>
    </r>
    <r>
      <rPr>
        <b/>
        <sz val="12"/>
        <rFont val="Arial"/>
        <family val="2"/>
      </rPr>
      <t>l</t>
    </r>
    <r>
      <rPr>
        <sz val="12"/>
        <rFont val="Arial"/>
        <family val="2"/>
      </rPr>
      <t>.</t>
    </r>
  </si>
  <si>
    <t>Expedite the approval of draft tender document and appointment of the Contractor.</t>
  </si>
  <si>
    <t>Consultants submitted the scoping report for approval and Geohydrologist was sent to site for Geohydrlogical studies.</t>
  </si>
  <si>
    <t>Expedite the approval of the scoping report and the appointment of the contractor.</t>
  </si>
  <si>
    <r>
      <t xml:space="preserve">Consultant to submit the Geohydrological results by </t>
    </r>
    <r>
      <rPr>
        <b/>
        <sz val="12"/>
        <rFont val="Arial"/>
        <family val="2"/>
      </rPr>
      <t>06th of December 2017</t>
    </r>
    <r>
      <rPr>
        <sz val="12"/>
        <rFont val="Arial"/>
        <family val="2"/>
      </rPr>
      <t xml:space="preserve">. Consultant to submit the draft documents and preliminary designs report. Contractor appointed to proceed with the WTW Package Plant. </t>
    </r>
  </si>
  <si>
    <t>Expedite the approval draft tender document and the appointment of the Contractor.</t>
  </si>
  <si>
    <t>Geohydrological study was completed and draft tender documents submitted and it was approved with comments.</t>
  </si>
  <si>
    <t>The scoping report was approved  and awaiting for water quality and yield tests results from the Geohydrologist. Consultant submitted the draft tender document and preliminary design report by the 07th December 2017.</t>
  </si>
  <si>
    <t>Expedite the approval of draft tender documents and appointment of the Contractor.</t>
  </si>
  <si>
    <t>Consultants re-submitted the scoping report for approval. Geohydrological studies have been done and Consultants is waiting for Geohydrolocal Report and Results.</t>
  </si>
  <si>
    <t>*Scope was revisited and presented on the 1st November 2017. Consultant awaiting for comments.</t>
  </si>
  <si>
    <t>Late appointment of PSP.</t>
  </si>
  <si>
    <r>
      <t xml:space="preserve">Consultant's briefing on the </t>
    </r>
    <r>
      <rPr>
        <b/>
        <sz val="12"/>
        <rFont val="Arial"/>
        <family val="2"/>
      </rPr>
      <t>20</t>
    </r>
    <r>
      <rPr>
        <b/>
        <vertAlign val="superscript"/>
        <sz val="12"/>
        <rFont val="Arial"/>
        <family val="2"/>
      </rPr>
      <t>th</t>
    </r>
    <r>
      <rPr>
        <b/>
        <sz val="12"/>
        <rFont val="Arial"/>
        <family val="2"/>
      </rPr>
      <t xml:space="preserve"> September 2017</t>
    </r>
    <r>
      <rPr>
        <sz val="12"/>
        <rFont val="Arial"/>
        <family val="2"/>
      </rPr>
      <t xml:space="preserve">. A scoping report was approved with option A on the </t>
    </r>
    <r>
      <rPr>
        <b/>
        <sz val="12"/>
        <rFont val="Arial"/>
        <family val="2"/>
      </rPr>
      <t>19th of October 2017</t>
    </r>
    <r>
      <rPr>
        <sz val="12"/>
        <rFont val="Arial"/>
        <family val="2"/>
      </rPr>
      <t>. Geohydrological studies have been done and the Consultants is waiting for tests results.</t>
    </r>
  </si>
  <si>
    <t>Consultants submitted the scoping report for approval and it was referred back with comments. Survey was completed on the 27th November 2017. Geohydrologist to be sent to site for geohydrolocal studies.</t>
  </si>
  <si>
    <t>Geohydrological studies have been completed and Consultant to submit the preliminary designs repport and draft tender document.</t>
  </si>
  <si>
    <t>Geohydrological studies have been completed and Consultants submitted draft tender document for approval on the 19th December 2017.</t>
  </si>
  <si>
    <r>
      <t>Consultants re-presented the scoping report on the  21st</t>
    </r>
    <r>
      <rPr>
        <b/>
        <sz val="12"/>
        <rFont val="Arial"/>
        <family val="2"/>
      </rPr>
      <t xml:space="preserve"> of November 2017</t>
    </r>
    <r>
      <rPr>
        <sz val="12"/>
        <rFont val="Arial"/>
        <family val="2"/>
      </rPr>
      <t xml:space="preserve">  and comments were made on the report for correction. </t>
    </r>
  </si>
  <si>
    <r>
      <t xml:space="preserve">Consultant's briefing on the </t>
    </r>
    <r>
      <rPr>
        <b/>
        <sz val="12"/>
        <rFont val="Arial"/>
        <family val="2"/>
      </rPr>
      <t>20</t>
    </r>
    <r>
      <rPr>
        <b/>
        <vertAlign val="superscript"/>
        <sz val="12"/>
        <rFont val="Arial"/>
        <family val="2"/>
      </rPr>
      <t>th</t>
    </r>
    <r>
      <rPr>
        <b/>
        <sz val="12"/>
        <rFont val="Arial"/>
        <family val="2"/>
      </rPr>
      <t xml:space="preserve"> September 2017</t>
    </r>
    <r>
      <rPr>
        <sz val="12"/>
        <rFont val="Arial"/>
        <family val="2"/>
      </rPr>
      <t xml:space="preserve">. Consultants presented scoping report on the </t>
    </r>
    <r>
      <rPr>
        <b/>
        <sz val="12"/>
        <rFont val="Arial"/>
        <family val="2"/>
      </rPr>
      <t>19th of October 2017</t>
    </r>
    <r>
      <rPr>
        <sz val="12"/>
        <rFont val="Arial"/>
        <family val="2"/>
      </rPr>
      <t xml:space="preserve"> and it was referred back with comments.</t>
    </r>
  </si>
  <si>
    <r>
      <t>Term contractors were Re-invited for bidding on the 14th</t>
    </r>
    <r>
      <rPr>
        <b/>
        <sz val="12"/>
        <rFont val="Arial"/>
        <family val="2"/>
      </rPr>
      <t xml:space="preserve"> of November 2017</t>
    </r>
    <r>
      <rPr>
        <sz val="12"/>
        <rFont val="Arial"/>
        <family val="2"/>
      </rPr>
      <t xml:space="preserve"> and briefing cession was held on the 16</t>
    </r>
    <r>
      <rPr>
        <b/>
        <sz val="12"/>
        <rFont val="Arial"/>
        <family val="2"/>
      </rPr>
      <t>th of November 2017</t>
    </r>
    <r>
      <rPr>
        <sz val="12"/>
        <rFont val="Arial"/>
        <family val="2"/>
      </rPr>
      <t>. The bid is closing on the 5th of December 2017. Tender is awaiting for evaluation.</t>
    </r>
  </si>
  <si>
    <t>Expedite the evaluation process and the appointment of the Contractor.</t>
  </si>
  <si>
    <t>To fast track the approval for scoping report and appointment of the Contractor.</t>
  </si>
  <si>
    <t xml:space="preserve">*The site was handed over on the 14th November 2017 and 30 000 bricks delivered on site. </t>
  </si>
  <si>
    <t>*Contractor appointed and 50% physical progress on site.</t>
  </si>
  <si>
    <t>*Business Plan submitted for approval.
*Consultant appointed. * Consultant busy with the scoping report.</t>
  </si>
  <si>
    <t>Delayed assignment of PSP and  Poor perfomance from the Consultant.</t>
  </si>
  <si>
    <t>Expedite the submission of scoping report and the appointment of the Contractor. The consultant to improve on his/her perfomance.</t>
  </si>
  <si>
    <t>80 000ℓ of diesel supplied annually.</t>
  </si>
  <si>
    <t>1200 ℓ of petrol supplied annually.</t>
  </si>
  <si>
    <r>
      <t xml:space="preserve">1500 </t>
    </r>
    <r>
      <rPr>
        <sz val="12"/>
        <rFont val="Calibri"/>
        <family val="2"/>
      </rPr>
      <t>ℓ</t>
    </r>
    <r>
      <rPr>
        <sz val="12"/>
        <rFont val="Arial"/>
        <family val="2"/>
      </rPr>
      <t xml:space="preserve"> of oil supplied</t>
    </r>
  </si>
  <si>
    <t>720 ℓ of oil supplied annually.</t>
  </si>
  <si>
    <r>
      <t>To finalize  Nkadimeng: Phase 9 to 11 (Makhuduthamakga) - Ditlabaneng, Letlhabile,Tshatane, Sebetsane, Kgoalane &amp; MAtseben`</t>
    </r>
    <r>
      <rPr>
        <b/>
        <sz val="12"/>
        <rFont val="Arial"/>
        <family val="2"/>
      </rPr>
      <t xml:space="preserve">9E </t>
    </r>
  </si>
  <si>
    <t>Recording the M &amp; E incidents reported and resolved 86.7% of them within 14 days.</t>
  </si>
  <si>
    <t>Planned for the forth quorter</t>
  </si>
  <si>
    <t>50% of lab of budget spent on lab chemicals purchased</t>
  </si>
  <si>
    <t>Some readings were submitted late</t>
  </si>
  <si>
    <t>Improve on the submission time</t>
  </si>
  <si>
    <t>2017-18 SDBIP - I&amp;WS - Q2  2017 MONTHLY REPORT</t>
  </si>
  <si>
    <t>Planned Monthly Activities for Q2  2017</t>
  </si>
  <si>
    <t>3 X water quality report</t>
  </si>
  <si>
    <t>Recording the water incidents reported and resolved 92% of them within 14 days.</t>
  </si>
  <si>
    <t>Supplying 18ℓ of petrol to the areas where their boreholes are petrol driven pump.</t>
  </si>
  <si>
    <t>Supplying 9 604ℓ of diesel to the areas where their boreholes are diesel driven pumps.</t>
  </si>
  <si>
    <t>Supplying 155.35ℓ of oil to the areas where their boreholes are both diesel and petrol driven pump.</t>
  </si>
  <si>
    <t>Supplying 180 ℓ of oil to the areas where their boreholes are both diesel and petrol driven pump.</t>
  </si>
  <si>
    <t>Supplying 300 ℓ of petrol to the areas where their boreholes are petrol driven pump.</t>
  </si>
  <si>
    <t>Supplying 20 000ℓ of diesel to the areas where their boreholes are diesel driven pumps.</t>
  </si>
  <si>
    <t>Purchasing 2 214 479 Mℓ of water from water services providers.</t>
  </si>
  <si>
    <t>Purchasing 2 515.5 Mℓ of water from water services providers.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</si>
</sst>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quot;R&quot;\ #,##0.00"/>
    <numFmt numFmtId="166" formatCode="#,##0_ ;\-#,##0\ "/>
  </numFmts>
  <fonts count="20" x14ac:knownFonts="1">
    <font>
      <sz val="11"/>
      <color theme="1"/>
      <name val="Calibri"/>
      <family val="2"/>
      <scheme val="minor"/>
    </font>
    <font>
      <b/>
      <sz val="14"/>
      <color indexed="8"/>
      <name val="Arial"/>
      <family val="2"/>
    </font>
    <font>
      <b/>
      <sz val="11"/>
      <color indexed="8"/>
      <name val="Arial"/>
      <family val="2"/>
    </font>
    <font>
      <b/>
      <sz val="16"/>
      <color indexed="8"/>
      <name val="Arial"/>
      <family val="2"/>
    </font>
    <font>
      <sz val="12"/>
      <color indexed="8"/>
      <name val="Arial"/>
      <family val="2"/>
    </font>
    <font>
      <sz val="12"/>
      <name val="Arial"/>
      <family val="2"/>
    </font>
    <font>
      <b/>
      <sz val="11"/>
      <name val="Arial"/>
      <family val="2"/>
    </font>
    <font>
      <sz val="11"/>
      <color indexed="8"/>
      <name val="Arial"/>
      <family val="2"/>
    </font>
    <font>
      <b/>
      <sz val="12"/>
      <color indexed="8"/>
      <name val="Arial"/>
      <family val="2"/>
    </font>
    <font>
      <sz val="12"/>
      <color indexed="8"/>
      <name val="Calibri"/>
      <family val="2"/>
    </font>
    <font>
      <sz val="12"/>
      <name val="Calibri"/>
      <family val="2"/>
    </font>
    <font>
      <b/>
      <sz val="12"/>
      <color indexed="8"/>
      <name val="Calibri"/>
      <family val="2"/>
    </font>
    <font>
      <b/>
      <sz val="12"/>
      <name val="Arial"/>
      <family val="2"/>
    </font>
    <font>
      <sz val="11"/>
      <name val="Calibri"/>
      <family val="2"/>
    </font>
    <font>
      <b/>
      <sz val="14"/>
      <name val="Arial"/>
      <family val="2"/>
    </font>
    <font>
      <sz val="11"/>
      <color theme="1"/>
      <name val="Calibri"/>
      <family val="2"/>
      <scheme val="minor"/>
    </font>
    <font>
      <sz val="10"/>
      <name val="Arial"/>
      <family val="2"/>
    </font>
    <font>
      <b/>
      <vertAlign val="superscript"/>
      <sz val="12"/>
      <name val="Arial"/>
      <family val="2"/>
    </font>
    <font>
      <sz val="11"/>
      <name val="Calibri"/>
      <family val="2"/>
      <scheme val="minor"/>
    </font>
    <font>
      <sz val="11"/>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rgb="FF92D050"/>
        <bgColor indexed="64"/>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231">
    <xf numFmtId="0" fontId="0" fillId="0" borderId="0" xfId="0"/>
    <xf numFmtId="0" fontId="1" fillId="0" borderId="0" xfId="0" applyFont="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4" fillId="0" borderId="3" xfId="0" applyFont="1" applyBorder="1" applyAlignment="1">
      <alignment horizontal="left" vertical="top" wrapText="1"/>
    </xf>
    <xf numFmtId="0" fontId="4" fillId="3" borderId="3" xfId="0" applyFont="1" applyFill="1" applyBorder="1" applyAlignment="1">
      <alignment horizontal="left" vertical="top" wrapText="1"/>
    </xf>
    <xf numFmtId="0" fontId="4" fillId="3" borderId="3" xfId="0" applyFont="1" applyFill="1" applyBorder="1" applyAlignment="1">
      <alignment vertical="distributed"/>
    </xf>
    <xf numFmtId="0" fontId="4" fillId="3" borderId="3" xfId="0" applyFont="1" applyFill="1" applyBorder="1" applyAlignment="1">
      <alignment vertical="center" wrapText="1"/>
    </xf>
    <xf numFmtId="165" fontId="4" fillId="3" borderId="3" xfId="0" applyNumberFormat="1" applyFont="1" applyFill="1" applyBorder="1" applyAlignment="1">
      <alignment horizontal="left" vertical="top"/>
    </xf>
    <xf numFmtId="0" fontId="5" fillId="3" borderId="3" xfId="0" applyFont="1" applyFill="1" applyBorder="1" applyAlignment="1">
      <alignment horizontal="left" vertical="top" wrapText="1"/>
    </xf>
    <xf numFmtId="0" fontId="5" fillId="0" borderId="3" xfId="0" applyFont="1" applyBorder="1" applyAlignment="1">
      <alignment horizontal="left" vertical="top" wrapText="1"/>
    </xf>
    <xf numFmtId="165" fontId="4" fillId="3" borderId="3" xfId="0" applyNumberFormat="1" applyFont="1" applyFill="1" applyBorder="1" applyAlignment="1">
      <alignment horizontal="left" vertical="top" wrapText="1"/>
    </xf>
    <xf numFmtId="0" fontId="4" fillId="0" borderId="4" xfId="0" applyFont="1" applyBorder="1" applyAlignment="1">
      <alignment horizontal="left" vertical="top" wrapText="1"/>
    </xf>
    <xf numFmtId="0" fontId="5" fillId="0" borderId="4" xfId="0" applyFont="1" applyBorder="1" applyAlignment="1">
      <alignment horizontal="left" vertical="top" wrapText="1"/>
    </xf>
    <xf numFmtId="3" fontId="5" fillId="0" borderId="5" xfId="0" applyNumberFormat="1" applyFont="1" applyBorder="1" applyAlignment="1">
      <alignment horizontal="center" vertical="center" wrapText="1"/>
    </xf>
    <xf numFmtId="0" fontId="4" fillId="0" borderId="1" xfId="0" applyFont="1" applyBorder="1" applyAlignment="1">
      <alignment horizontal="left" vertical="top" wrapText="1"/>
    </xf>
    <xf numFmtId="9" fontId="5" fillId="3" borderId="1" xfId="0" applyNumberFormat="1" applyFont="1" applyFill="1" applyBorder="1" applyAlignment="1">
      <alignment vertical="top" wrapText="1"/>
    </xf>
    <xf numFmtId="0" fontId="5" fillId="3" borderId="1" xfId="0" applyFont="1" applyFill="1" applyBorder="1" applyAlignment="1">
      <alignment vertical="top" wrapText="1"/>
    </xf>
    <xf numFmtId="0" fontId="0" fillId="4" borderId="0" xfId="0" applyFill="1"/>
    <xf numFmtId="0" fontId="0" fillId="5" borderId="0" xfId="0" applyFill="1"/>
    <xf numFmtId="0" fontId="5" fillId="0" borderId="2" xfId="0" applyFont="1" applyBorder="1" applyAlignment="1">
      <alignment horizontal="left" vertical="top" wrapText="1"/>
    </xf>
    <xf numFmtId="0" fontId="5" fillId="0" borderId="6" xfId="0" applyFont="1" applyBorder="1" applyAlignment="1">
      <alignment vertical="top" wrapText="1"/>
    </xf>
    <xf numFmtId="0" fontId="4" fillId="0" borderId="7" xfId="0" applyFont="1" applyBorder="1" applyAlignment="1">
      <alignment horizontal="left" vertical="top" wrapText="1"/>
    </xf>
    <xf numFmtId="0" fontId="7" fillId="0" borderId="0" xfId="0" applyFont="1" applyBorder="1" applyAlignment="1">
      <alignment horizontal="left" vertical="top" wrapText="1"/>
    </xf>
    <xf numFmtId="0" fontId="5" fillId="0" borderId="0" xfId="0" applyFont="1" applyBorder="1" applyAlignment="1">
      <alignment horizontal="left" vertical="top" wrapText="1"/>
    </xf>
    <xf numFmtId="165" fontId="5" fillId="3" borderId="3" xfId="0" applyNumberFormat="1" applyFont="1" applyFill="1" applyBorder="1" applyAlignment="1">
      <alignment horizontal="left" vertical="top" wrapText="1"/>
    </xf>
    <xf numFmtId="0" fontId="0" fillId="3" borderId="0" xfId="0" applyFill="1"/>
    <xf numFmtId="3" fontId="5" fillId="3" borderId="3" xfId="0" applyNumberFormat="1" applyFont="1" applyFill="1" applyBorder="1" applyAlignment="1">
      <alignment horizontal="left" vertical="top" wrapText="1"/>
    </xf>
    <xf numFmtId="3" fontId="4" fillId="3" borderId="3" xfId="0" applyNumberFormat="1" applyFont="1" applyFill="1" applyBorder="1" applyAlignment="1">
      <alignment horizontal="left" vertical="top" wrapText="1"/>
    </xf>
    <xf numFmtId="0" fontId="4" fillId="3" borderId="8" xfId="0" applyFont="1" applyFill="1" applyBorder="1" applyAlignment="1">
      <alignment vertical="top" wrapText="1"/>
    </xf>
    <xf numFmtId="3" fontId="5" fillId="3" borderId="3" xfId="0" applyNumberFormat="1" applyFont="1" applyFill="1" applyBorder="1" applyAlignment="1">
      <alignment horizontal="center" vertical="center"/>
    </xf>
    <xf numFmtId="3" fontId="4" fillId="3" borderId="9" xfId="0" applyNumberFormat="1" applyFont="1" applyFill="1" applyBorder="1" applyAlignment="1">
      <alignment horizontal="center" vertical="distributed"/>
    </xf>
    <xf numFmtId="3" fontId="5" fillId="3" borderId="3" xfId="0" applyNumberFormat="1" applyFont="1" applyFill="1" applyBorder="1" applyAlignment="1">
      <alignment horizontal="center" vertical="center" wrapText="1"/>
    </xf>
    <xf numFmtId="166" fontId="4" fillId="3" borderId="9"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xf>
    <xf numFmtId="3" fontId="4" fillId="0" borderId="3"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5" fillId="3" borderId="3" xfId="0" applyNumberFormat="1" applyFont="1" applyFill="1" applyBorder="1" applyAlignment="1">
      <alignment horizontal="center" vertical="center" wrapText="1"/>
    </xf>
    <xf numFmtId="0" fontId="7"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3" borderId="0" xfId="0" applyFont="1" applyFill="1" applyBorder="1" applyAlignment="1">
      <alignment horizontal="left" vertical="top" wrapText="1"/>
    </xf>
    <xf numFmtId="4" fontId="4" fillId="3" borderId="0" xfId="0" applyNumberFormat="1" applyFont="1" applyFill="1" applyBorder="1" applyAlignment="1">
      <alignment horizontal="center" vertical="center" wrapText="1"/>
    </xf>
    <xf numFmtId="9" fontId="5" fillId="0" borderId="7" xfId="0" applyNumberFormat="1" applyFont="1" applyBorder="1" applyAlignment="1">
      <alignment vertical="top" wrapText="1"/>
    </xf>
    <xf numFmtId="9" fontId="5" fillId="0" borderId="3" xfId="0" applyNumberFormat="1" applyFont="1" applyBorder="1" applyAlignment="1">
      <alignment vertical="top" wrapText="1"/>
    </xf>
    <xf numFmtId="0" fontId="5" fillId="0" borderId="7" xfId="0" applyFont="1" applyBorder="1" applyAlignment="1">
      <alignment vertical="top" wrapText="1"/>
    </xf>
    <xf numFmtId="9" fontId="5" fillId="0" borderId="10" xfId="0" applyNumberFormat="1" applyFont="1" applyBorder="1" applyAlignment="1">
      <alignment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5" fillId="0" borderId="11" xfId="0" applyFont="1" applyBorder="1" applyAlignment="1">
      <alignmen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3" borderId="10"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3" xfId="0" applyFont="1" applyFill="1" applyBorder="1" applyAlignment="1">
      <alignment horizontal="left" vertical="top" wrapText="1"/>
    </xf>
    <xf numFmtId="9" fontId="5" fillId="0" borderId="3" xfId="0" applyNumberFormat="1" applyFont="1" applyBorder="1" applyAlignment="1">
      <alignment horizontal="left" vertical="top" wrapText="1"/>
    </xf>
    <xf numFmtId="0" fontId="5" fillId="3" borderId="3" xfId="0" applyFont="1" applyFill="1" applyBorder="1" applyAlignment="1">
      <alignment vertical="top" wrapText="1"/>
    </xf>
    <xf numFmtId="0" fontId="4" fillId="3" borderId="3" xfId="0" applyFont="1" applyFill="1" applyBorder="1" applyAlignment="1">
      <alignment vertical="top" wrapText="1"/>
    </xf>
    <xf numFmtId="0" fontId="5" fillId="0" borderId="3" xfId="0" applyFont="1" applyFill="1" applyBorder="1" applyAlignment="1">
      <alignment horizontal="left" vertical="top" wrapText="1"/>
    </xf>
    <xf numFmtId="3" fontId="4" fillId="0" borderId="3" xfId="0" applyNumberFormat="1" applyFont="1" applyFill="1" applyBorder="1" applyAlignment="1">
      <alignment horizontal="center" vertical="center" wrapText="1"/>
    </xf>
    <xf numFmtId="0" fontId="5" fillId="0" borderId="17" xfId="0" applyFont="1" applyBorder="1" applyAlignment="1">
      <alignment horizontal="left" vertical="top" wrapText="1"/>
    </xf>
    <xf numFmtId="0" fontId="7" fillId="3" borderId="17" xfId="0" applyFont="1" applyFill="1" applyBorder="1" applyAlignment="1">
      <alignment horizontal="left" vertical="top" wrapText="1"/>
    </xf>
    <xf numFmtId="0" fontId="4" fillId="0" borderId="17" xfId="0" applyFont="1" applyBorder="1" applyAlignment="1">
      <alignment horizontal="left" vertical="top" wrapText="1"/>
    </xf>
    <xf numFmtId="0" fontId="5" fillId="0" borderId="18" xfId="0" applyFont="1" applyBorder="1" applyAlignment="1">
      <alignment horizontal="left" vertical="top" wrapText="1"/>
    </xf>
    <xf numFmtId="0" fontId="7" fillId="3" borderId="18" xfId="0" applyFont="1" applyFill="1" applyBorder="1" applyAlignment="1">
      <alignment horizontal="left" vertical="top" wrapText="1"/>
    </xf>
    <xf numFmtId="0" fontId="4" fillId="0" borderId="18" xfId="0" applyFont="1" applyBorder="1" applyAlignment="1">
      <alignment horizontal="left" vertical="top" wrapText="1"/>
    </xf>
    <xf numFmtId="9" fontId="5" fillId="3" borderId="3" xfId="0" applyNumberFormat="1" applyFont="1" applyFill="1" applyBorder="1" applyAlignment="1">
      <alignment vertical="top" wrapText="1"/>
    </xf>
    <xf numFmtId="9" fontId="5" fillId="0" borderId="19" xfId="0" applyNumberFormat="1" applyFont="1" applyBorder="1" applyAlignment="1">
      <alignment vertical="top" wrapText="1"/>
    </xf>
    <xf numFmtId="0" fontId="13" fillId="3" borderId="0" xfId="0" applyFont="1" applyFill="1"/>
    <xf numFmtId="0" fontId="5" fillId="0" borderId="18" xfId="0" applyFont="1" applyBorder="1" applyAlignment="1">
      <alignment horizontal="left" vertical="top"/>
    </xf>
    <xf numFmtId="0" fontId="0" fillId="6" borderId="13" xfId="0" applyFill="1" applyBorder="1" applyAlignment="1">
      <alignment horizontal="centerContinuous"/>
    </xf>
    <xf numFmtId="0" fontId="0" fillId="6" borderId="0" xfId="0" applyFill="1" applyBorder="1" applyAlignment="1">
      <alignment horizontal="centerContinuous"/>
    </xf>
    <xf numFmtId="0" fontId="2" fillId="2" borderId="6" xfId="0" applyFont="1" applyFill="1" applyBorder="1" applyAlignment="1">
      <alignment horizontal="centerContinuous" vertical="center" wrapText="1"/>
    </xf>
    <xf numFmtId="0" fontId="2" fillId="2" borderId="20" xfId="0" applyFont="1" applyFill="1" applyBorder="1" applyAlignment="1">
      <alignment horizontal="centerContinuous" vertical="center" wrapText="1"/>
    </xf>
    <xf numFmtId="0" fontId="6" fillId="6" borderId="21" xfId="0" applyFont="1" applyFill="1" applyBorder="1" applyAlignment="1">
      <alignment horizontal="centerContinuous" vertical="center" wrapText="1"/>
    </xf>
    <xf numFmtId="0" fontId="6" fillId="6" borderId="22" xfId="0" applyFont="1" applyFill="1" applyBorder="1" applyAlignment="1">
      <alignment horizontal="centerContinuous" vertical="center" wrapText="1"/>
    </xf>
    <xf numFmtId="0" fontId="6" fillId="6" borderId="23" xfId="0" applyFont="1" applyFill="1" applyBorder="1" applyAlignment="1">
      <alignment horizontal="centerContinuous" vertical="center" wrapText="1"/>
    </xf>
    <xf numFmtId="0" fontId="6" fillId="6" borderId="0" xfId="0" applyFont="1" applyFill="1" applyBorder="1" applyAlignment="1">
      <alignment horizontal="centerContinuous" vertical="center" wrapText="1"/>
    </xf>
    <xf numFmtId="0" fontId="2" fillId="6" borderId="24" xfId="0" applyFont="1" applyFill="1" applyBorder="1" applyAlignment="1">
      <alignment horizontal="centerContinuous" vertical="center" wrapText="1"/>
    </xf>
    <xf numFmtId="0" fontId="2" fillId="6" borderId="25" xfId="0" applyFont="1" applyFill="1" applyBorder="1" applyAlignment="1">
      <alignment horizontal="centerContinuous" vertical="center" wrapText="1"/>
    </xf>
    <xf numFmtId="0" fontId="2" fillId="6" borderId="26" xfId="0" applyFont="1" applyFill="1" applyBorder="1" applyAlignment="1">
      <alignment horizontal="centerContinuous" vertical="center" wrapText="1"/>
    </xf>
    <xf numFmtId="0" fontId="11" fillId="6" borderId="27" xfId="0" applyFont="1" applyFill="1" applyBorder="1" applyAlignment="1">
      <alignment horizontal="centerContinuous" vertical="center" wrapText="1"/>
    </xf>
    <xf numFmtId="0" fontId="11" fillId="6" borderId="0" xfId="0" applyFont="1" applyFill="1" applyBorder="1" applyAlignment="1">
      <alignment horizontal="centerContinuous" vertical="center" wrapText="1"/>
    </xf>
    <xf numFmtId="0" fontId="11" fillId="6" borderId="28" xfId="0" applyFont="1" applyFill="1" applyBorder="1" applyAlignment="1">
      <alignment horizontal="centerContinuous" vertical="center" wrapText="1"/>
    </xf>
    <xf numFmtId="0" fontId="2" fillId="2" borderId="4" xfId="0" applyFont="1" applyFill="1" applyBorder="1" applyAlignment="1">
      <alignment horizontal="centerContinuous" vertical="center" wrapText="1"/>
    </xf>
    <xf numFmtId="0" fontId="2" fillId="2" borderId="18" xfId="0" applyFont="1" applyFill="1" applyBorder="1" applyAlignment="1">
      <alignment horizontal="centerContinuous" vertical="center" wrapText="1"/>
    </xf>
    <xf numFmtId="0" fontId="2" fillId="2" borderId="29" xfId="0" applyFont="1" applyFill="1" applyBorder="1" applyAlignment="1">
      <alignment horizontal="centerContinuous" vertical="center" wrapText="1"/>
    </xf>
    <xf numFmtId="0" fontId="12" fillId="6" borderId="30" xfId="0" applyFont="1" applyFill="1" applyBorder="1" applyAlignment="1">
      <alignment horizontal="centerContinuous" vertical="center" wrapText="1"/>
    </xf>
    <xf numFmtId="0" fontId="12" fillId="6" borderId="12" xfId="0" applyFont="1" applyFill="1" applyBorder="1" applyAlignment="1">
      <alignment horizontal="centerContinuous" vertical="center" wrapText="1"/>
    </xf>
    <xf numFmtId="0" fontId="12" fillId="6" borderId="15" xfId="0" applyFont="1" applyFill="1" applyBorder="1" applyAlignment="1">
      <alignment horizontal="centerContinuous" vertical="center" wrapText="1"/>
    </xf>
    <xf numFmtId="0" fontId="12" fillId="6" borderId="31" xfId="0" applyFont="1" applyFill="1" applyBorder="1" applyAlignment="1">
      <alignment horizontal="centerContinuous" vertical="center" wrapText="1"/>
    </xf>
    <xf numFmtId="3" fontId="4" fillId="0" borderId="2" xfId="0" applyNumberFormat="1" applyFont="1" applyBorder="1" applyAlignment="1">
      <alignment horizontal="centerContinuous" vertical="center" wrapText="1"/>
    </xf>
    <xf numFmtId="0" fontId="4" fillId="0" borderId="28" xfId="0" applyFont="1" applyBorder="1" applyAlignment="1">
      <alignment horizontal="centerContinuous" vertical="center" wrapText="1"/>
    </xf>
    <xf numFmtId="0" fontId="4" fillId="0" borderId="32" xfId="0" applyFont="1" applyBorder="1" applyAlignment="1">
      <alignment horizontal="centerContinuous" vertical="center" wrapText="1"/>
    </xf>
    <xf numFmtId="3" fontId="5" fillId="0" borderId="1" xfId="0" applyNumberFormat="1" applyFont="1" applyBorder="1" applyAlignment="1">
      <alignment horizontal="centerContinuous" vertical="center" wrapText="1"/>
    </xf>
    <xf numFmtId="3" fontId="5" fillId="0" borderId="5" xfId="0" applyNumberFormat="1" applyFont="1" applyBorder="1" applyAlignment="1">
      <alignment horizontal="centerContinuous" vertical="center" wrapText="1"/>
    </xf>
    <xf numFmtId="0" fontId="8" fillId="5" borderId="4" xfId="0" applyFont="1" applyFill="1" applyBorder="1" applyAlignment="1">
      <alignment horizontal="centerContinuous" vertical="top" wrapText="1"/>
    </xf>
    <xf numFmtId="0" fontId="8" fillId="5" borderId="18" xfId="0" applyFont="1" applyFill="1" applyBorder="1" applyAlignment="1">
      <alignment horizontal="centerContinuous" vertical="top" wrapText="1"/>
    </xf>
    <xf numFmtId="0" fontId="8" fillId="5" borderId="29" xfId="0" applyFont="1" applyFill="1" applyBorder="1" applyAlignment="1">
      <alignment horizontal="centerContinuous" vertical="top" wrapText="1"/>
    </xf>
    <xf numFmtId="3" fontId="5" fillId="0" borderId="33" xfId="0" applyNumberFormat="1" applyFont="1" applyBorder="1" applyAlignment="1">
      <alignment horizontal="centerContinuous" vertical="center" wrapText="1"/>
    </xf>
    <xf numFmtId="3" fontId="4" fillId="3" borderId="1" xfId="0" applyNumberFormat="1" applyFont="1" applyFill="1" applyBorder="1" applyAlignment="1">
      <alignment horizontal="centerContinuous" vertical="center" wrapText="1"/>
    </xf>
    <xf numFmtId="0" fontId="0" fillId="0" borderId="5" xfId="0" applyBorder="1" applyAlignment="1">
      <alignment horizontal="centerContinuous" vertical="center" wrapText="1"/>
    </xf>
    <xf numFmtId="0" fontId="0" fillId="8" borderId="0" xfId="0" applyFill="1"/>
    <xf numFmtId="3" fontId="5" fillId="3" borderId="15" xfId="0" applyNumberFormat="1" applyFont="1" applyFill="1" applyBorder="1" applyAlignment="1">
      <alignment horizontal="left" vertical="top" wrapText="1"/>
    </xf>
    <xf numFmtId="0" fontId="5" fillId="0" borderId="15" xfId="0" applyFont="1" applyBorder="1" applyAlignment="1">
      <alignment horizontal="left" vertical="top" wrapText="1"/>
    </xf>
    <xf numFmtId="4" fontId="5" fillId="0" borderId="15" xfId="0" applyNumberFormat="1" applyFont="1" applyBorder="1" applyAlignment="1">
      <alignment horizontal="left" vertical="top" wrapText="1"/>
    </xf>
    <xf numFmtId="0" fontId="5" fillId="3" borderId="15" xfId="0" applyFont="1" applyFill="1" applyBorder="1" applyAlignment="1">
      <alignment horizontal="left" vertical="top" wrapText="1"/>
    </xf>
    <xf numFmtId="3" fontId="5" fillId="3" borderId="35" xfId="0" applyNumberFormat="1" applyFont="1" applyFill="1" applyBorder="1" applyAlignment="1">
      <alignment horizontal="left" vertical="top" wrapText="1"/>
    </xf>
    <xf numFmtId="0" fontId="5" fillId="0" borderId="30" xfId="0" applyFont="1" applyBorder="1" applyAlignment="1">
      <alignment horizontal="left" vertical="top" wrapText="1"/>
    </xf>
    <xf numFmtId="0" fontId="5" fillId="0" borderId="38"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8" borderId="15" xfId="0" applyFont="1" applyFill="1" applyBorder="1" applyAlignment="1">
      <alignment horizontal="left" vertical="top" wrapText="1"/>
    </xf>
    <xf numFmtId="0" fontId="5" fillId="0" borderId="36" xfId="0" applyFont="1" applyBorder="1" applyAlignment="1">
      <alignment horizontal="left" vertical="top" wrapText="1"/>
    </xf>
    <xf numFmtId="0" fontId="5" fillId="3" borderId="35" xfId="0" applyFont="1" applyFill="1" applyBorder="1" applyAlignment="1">
      <alignment horizontal="left" vertical="top" wrapText="1"/>
    </xf>
    <xf numFmtId="0" fontId="5" fillId="8" borderId="35"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0" borderId="34" xfId="0" applyFont="1" applyBorder="1" applyAlignment="1">
      <alignment horizontal="left" vertical="top" wrapText="1"/>
    </xf>
    <xf numFmtId="0" fontId="5" fillId="3" borderId="34" xfId="0" applyFont="1" applyFill="1" applyBorder="1" applyAlignment="1">
      <alignment horizontal="left" vertical="top" wrapText="1"/>
    </xf>
    <xf numFmtId="0" fontId="5" fillId="8" borderId="34" xfId="0" applyFont="1" applyFill="1" applyBorder="1" applyAlignment="1">
      <alignment horizontal="left" vertical="top" wrapText="1"/>
    </xf>
    <xf numFmtId="0" fontId="5" fillId="0" borderId="15" xfId="0" applyFont="1" applyBorder="1" applyAlignment="1">
      <alignment vertical="top" wrapText="1"/>
    </xf>
    <xf numFmtId="0" fontId="5" fillId="0" borderId="35" xfId="0" applyFont="1" applyBorder="1" applyAlignment="1">
      <alignment horizontal="left" vertical="top" wrapText="1"/>
    </xf>
    <xf numFmtId="0" fontId="5" fillId="0" borderId="37" xfId="0" applyFont="1" applyBorder="1" applyAlignment="1">
      <alignment horizontal="left" vertical="top" wrapText="1"/>
    </xf>
    <xf numFmtId="0" fontId="5" fillId="0" borderId="31" xfId="0" applyFont="1" applyBorder="1" applyAlignment="1">
      <alignment horizontal="left" vertical="top" wrapText="1"/>
    </xf>
    <xf numFmtId="0" fontId="5" fillId="0" borderId="38" xfId="0" applyFont="1" applyBorder="1" applyAlignment="1">
      <alignment horizontal="left" vertical="top" wrapText="1"/>
    </xf>
    <xf numFmtId="0" fontId="5" fillId="0" borderId="34" xfId="0" applyFont="1" applyBorder="1" applyAlignment="1">
      <alignment vertical="top" wrapText="1"/>
    </xf>
    <xf numFmtId="0" fontId="5" fillId="0" borderId="39" xfId="0" applyFont="1" applyBorder="1" applyAlignment="1">
      <alignment horizontal="left" vertical="top" wrapText="1"/>
    </xf>
    <xf numFmtId="0" fontId="5" fillId="3" borderId="38"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31" xfId="0" applyFont="1" applyFill="1" applyBorder="1" applyAlignment="1">
      <alignment horizontal="left" vertical="top" wrapText="1"/>
    </xf>
    <xf numFmtId="3" fontId="5" fillId="3" borderId="39" xfId="0" applyNumberFormat="1" applyFont="1" applyFill="1" applyBorder="1" applyAlignment="1">
      <alignment horizontal="left" vertical="top" wrapText="1"/>
    </xf>
    <xf numFmtId="9" fontId="5" fillId="3" borderId="35" xfId="0" applyNumberFormat="1" applyFont="1" applyFill="1" applyBorder="1" applyAlignment="1">
      <alignment horizontal="left" vertical="top" wrapText="1"/>
    </xf>
    <xf numFmtId="9" fontId="5" fillId="3" borderId="15" xfId="0" applyNumberFormat="1" applyFont="1" applyFill="1" applyBorder="1" applyAlignment="1">
      <alignment horizontal="left" vertical="top" wrapText="1"/>
    </xf>
    <xf numFmtId="9" fontId="5" fillId="3" borderId="34" xfId="0" applyNumberFormat="1" applyFont="1" applyFill="1" applyBorder="1" applyAlignment="1">
      <alignment horizontal="left" vertical="top" wrapText="1"/>
    </xf>
    <xf numFmtId="0" fontId="5" fillId="0" borderId="35" xfId="0" applyFont="1" applyBorder="1" applyAlignment="1">
      <alignment vertical="top" wrapText="1"/>
    </xf>
    <xf numFmtId="9" fontId="5" fillId="0" borderId="35" xfId="0" applyNumberFormat="1" applyFont="1" applyBorder="1" applyAlignment="1">
      <alignment horizontal="left" vertical="top" wrapText="1"/>
    </xf>
    <xf numFmtId="9" fontId="5" fillId="0" borderId="15" xfId="0" applyNumberFormat="1" applyFont="1" applyBorder="1" applyAlignment="1">
      <alignment horizontal="left" vertical="top" wrapText="1"/>
    </xf>
    <xf numFmtId="9" fontId="5" fillId="0" borderId="34" xfId="0" applyNumberFormat="1" applyFont="1" applyBorder="1" applyAlignment="1">
      <alignment horizontal="left" vertical="top" wrapText="1"/>
    </xf>
    <xf numFmtId="3" fontId="5" fillId="0" borderId="34" xfId="0" applyNumberFormat="1" applyFont="1" applyBorder="1" applyAlignment="1">
      <alignment horizontal="left" vertical="top" wrapText="1"/>
    </xf>
    <xf numFmtId="4" fontId="5" fillId="3" borderId="15" xfId="0" applyNumberFormat="1" applyFont="1" applyFill="1" applyBorder="1" applyAlignment="1">
      <alignment horizontal="left" vertical="top" wrapText="1"/>
    </xf>
    <xf numFmtId="0" fontId="0" fillId="8" borderId="13" xfId="0" applyFill="1" applyBorder="1" applyAlignment="1">
      <alignment horizontal="centerContinuous"/>
    </xf>
    <xf numFmtId="0" fontId="0" fillId="8" borderId="0" xfId="0" applyFill="1" applyBorder="1" applyAlignment="1">
      <alignment horizontal="centerContinuous"/>
    </xf>
    <xf numFmtId="0" fontId="5" fillId="8" borderId="34" xfId="0" applyFont="1" applyFill="1" applyBorder="1" applyAlignment="1">
      <alignment vertical="top" wrapText="1"/>
    </xf>
    <xf numFmtId="3" fontId="5" fillId="8" borderId="15" xfId="0" applyNumberFormat="1" applyFont="1" applyFill="1" applyBorder="1" applyAlignment="1">
      <alignment horizontal="left" vertical="top" wrapText="1"/>
    </xf>
    <xf numFmtId="0" fontId="5" fillId="8" borderId="15" xfId="0" applyFont="1" applyFill="1" applyBorder="1" applyAlignment="1">
      <alignment vertical="top" wrapText="1"/>
    </xf>
    <xf numFmtId="0" fontId="5" fillId="3" borderId="40" xfId="0" applyFont="1" applyFill="1" applyBorder="1" applyAlignment="1">
      <alignment horizontal="left" vertical="top" wrapText="1"/>
    </xf>
    <xf numFmtId="3" fontId="5" fillId="3" borderId="44" xfId="0" applyNumberFormat="1" applyFont="1" applyFill="1" applyBorder="1" applyAlignment="1">
      <alignment horizontal="left" vertical="top" wrapText="1"/>
    </xf>
    <xf numFmtId="3" fontId="5" fillId="3" borderId="45" xfId="0" applyNumberFormat="1" applyFont="1" applyFill="1" applyBorder="1" applyAlignment="1">
      <alignment horizontal="left" vertical="top" wrapText="1"/>
    </xf>
    <xf numFmtId="3" fontId="5" fillId="3" borderId="19" xfId="0" applyNumberFormat="1" applyFont="1" applyFill="1" applyBorder="1" applyAlignment="1">
      <alignment horizontal="left" vertical="top" wrapText="1"/>
    </xf>
    <xf numFmtId="0" fontId="5" fillId="0" borderId="15" xfId="0" applyFont="1" applyFill="1" applyBorder="1" applyAlignment="1">
      <alignment horizontal="left" vertical="top" wrapText="1"/>
    </xf>
    <xf numFmtId="0" fontId="5" fillId="3" borderId="41" xfId="0" applyFont="1" applyFill="1" applyBorder="1" applyAlignment="1">
      <alignment horizontal="left" vertical="top" wrapText="1"/>
    </xf>
    <xf numFmtId="0" fontId="5" fillId="0" borderId="40" xfId="0" applyFont="1" applyBorder="1" applyAlignment="1">
      <alignment horizontal="left" vertical="top" wrapText="1"/>
    </xf>
    <xf numFmtId="165" fontId="5" fillId="3" borderId="46" xfId="0" applyNumberFormat="1" applyFont="1" applyFill="1" applyBorder="1" applyAlignment="1">
      <alignment horizontal="left" vertical="top" wrapText="1"/>
    </xf>
    <xf numFmtId="165" fontId="5" fillId="3" borderId="47" xfId="0" applyNumberFormat="1" applyFont="1" applyFill="1" applyBorder="1" applyAlignment="1">
      <alignment horizontal="left" vertical="top" wrapText="1"/>
    </xf>
    <xf numFmtId="3" fontId="5" fillId="8" borderId="15" xfId="0" applyNumberFormat="1" applyFont="1" applyFill="1" applyBorder="1" applyAlignment="1">
      <alignment horizontal="center" vertical="top"/>
    </xf>
    <xf numFmtId="3" fontId="5" fillId="8" borderId="15" xfId="0" applyNumberFormat="1" applyFont="1" applyFill="1" applyBorder="1" applyAlignment="1">
      <alignment horizontal="center" vertical="top" wrapText="1"/>
    </xf>
    <xf numFmtId="3" fontId="5" fillId="8" borderId="35" xfId="0" applyNumberFormat="1" applyFont="1" applyFill="1" applyBorder="1" applyAlignment="1">
      <alignment horizontal="center" vertical="top"/>
    </xf>
    <xf numFmtId="3" fontId="5" fillId="0" borderId="15" xfId="0" applyNumberFormat="1" applyFont="1" applyBorder="1" applyAlignment="1">
      <alignment horizontal="left" vertical="top" wrapText="1"/>
    </xf>
    <xf numFmtId="3" fontId="5" fillId="0" borderId="35" xfId="0" applyNumberFormat="1" applyFont="1" applyBorder="1" applyAlignment="1">
      <alignment horizontal="left" vertical="top" wrapText="1"/>
    </xf>
    <xf numFmtId="0" fontId="5" fillId="8" borderId="3" xfId="0" applyFont="1" applyFill="1" applyBorder="1" applyAlignment="1">
      <alignment horizontal="left" vertical="top" wrapText="1"/>
    </xf>
    <xf numFmtId="17" fontId="14" fillId="2" borderId="2" xfId="0" applyNumberFormat="1" applyFont="1" applyFill="1" applyBorder="1" applyAlignment="1">
      <alignment horizontal="left" vertical="top" wrapText="1"/>
    </xf>
    <xf numFmtId="0" fontId="14" fillId="2" borderId="2" xfId="0" applyFont="1" applyFill="1" applyBorder="1" applyAlignment="1">
      <alignment horizontal="left" vertical="top" wrapText="1"/>
    </xf>
    <xf numFmtId="4" fontId="5" fillId="3" borderId="3" xfId="0" applyNumberFormat="1" applyFont="1" applyFill="1" applyBorder="1" applyAlignment="1">
      <alignment horizontal="left" vertical="top" wrapText="1"/>
    </xf>
    <xf numFmtId="0" fontId="16" fillId="0" borderId="35" xfId="0" applyFont="1" applyBorder="1" applyAlignment="1">
      <alignment horizontal="left" vertical="top" wrapText="1"/>
    </xf>
    <xf numFmtId="0" fontId="16" fillId="0" borderId="15" xfId="0" applyFont="1" applyBorder="1" applyAlignment="1">
      <alignment horizontal="left" vertical="top" wrapText="1"/>
    </xf>
    <xf numFmtId="0" fontId="16" fillId="8" borderId="15"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3"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3" xfId="0" applyFont="1" applyFill="1" applyBorder="1" applyAlignment="1">
      <alignment horizontal="left" vertical="top" wrapText="1"/>
    </xf>
    <xf numFmtId="3" fontId="5" fillId="8" borderId="44" xfId="0" applyNumberFormat="1" applyFont="1" applyFill="1" applyBorder="1" applyAlignment="1">
      <alignment horizontal="left" vertical="top" wrapText="1"/>
    </xf>
    <xf numFmtId="3" fontId="5" fillId="8" borderId="45" xfId="0" applyNumberFormat="1" applyFont="1" applyFill="1" applyBorder="1" applyAlignment="1">
      <alignment horizontal="left" vertical="top" wrapText="1"/>
    </xf>
    <xf numFmtId="3" fontId="5" fillId="3" borderId="31" xfId="0" applyNumberFormat="1" applyFont="1" applyFill="1" applyBorder="1" applyAlignment="1">
      <alignment horizontal="left" vertical="top" wrapText="1"/>
    </xf>
    <xf numFmtId="0" fontId="5" fillId="3" borderId="30" xfId="0" applyFont="1" applyFill="1" applyBorder="1" applyAlignment="1">
      <alignment vertical="top" wrapText="1"/>
    </xf>
    <xf numFmtId="0" fontId="5" fillId="3" borderId="42" xfId="0" applyFont="1" applyFill="1" applyBorder="1" applyAlignment="1">
      <alignment horizontal="left" vertical="top" wrapText="1"/>
    </xf>
    <xf numFmtId="0" fontId="5" fillId="3" borderId="39" xfId="0" applyFont="1" applyFill="1" applyBorder="1" applyAlignment="1">
      <alignment horizontal="left" vertical="top" wrapText="1"/>
    </xf>
    <xf numFmtId="0" fontId="5" fillId="0" borderId="36" xfId="0" applyFont="1" applyBorder="1" applyAlignment="1">
      <alignment vertical="top" wrapText="1"/>
    </xf>
    <xf numFmtId="0" fontId="5" fillId="8" borderId="35" xfId="0" applyFont="1" applyFill="1" applyBorder="1" applyAlignment="1">
      <alignment vertical="top" wrapText="1"/>
    </xf>
    <xf numFmtId="3" fontId="5" fillId="8" borderId="35" xfId="0" applyNumberFormat="1" applyFont="1" applyFill="1" applyBorder="1" applyAlignment="1">
      <alignment vertical="top" wrapText="1"/>
    </xf>
    <xf numFmtId="0" fontId="5" fillId="0" borderId="37" xfId="0" applyFont="1" applyBorder="1" applyAlignment="1">
      <alignment vertical="top" wrapText="1"/>
    </xf>
    <xf numFmtId="0" fontId="5" fillId="0" borderId="30" xfId="0" applyFont="1" applyBorder="1" applyAlignment="1">
      <alignment vertical="top" wrapText="1"/>
    </xf>
    <xf numFmtId="3" fontId="5" fillId="8" borderId="15" xfId="0" applyNumberFormat="1" applyFont="1" applyFill="1" applyBorder="1" applyAlignment="1">
      <alignment vertical="top" wrapText="1"/>
    </xf>
    <xf numFmtId="0" fontId="5" fillId="0" borderId="31" xfId="0" applyFont="1" applyBorder="1" applyAlignment="1">
      <alignment vertical="top" wrapText="1"/>
    </xf>
    <xf numFmtId="0" fontId="5" fillId="0" borderId="38" xfId="0" applyFont="1" applyBorder="1" applyAlignment="1">
      <alignment vertical="top" wrapText="1"/>
    </xf>
    <xf numFmtId="0" fontId="5" fillId="0" borderId="39" xfId="0" applyFont="1" applyBorder="1" applyAlignment="1">
      <alignment vertical="top" wrapText="1"/>
    </xf>
    <xf numFmtId="166" fontId="5" fillId="8" borderId="15" xfId="0" applyNumberFormat="1" applyFont="1" applyFill="1" applyBorder="1" applyAlignment="1">
      <alignment horizontal="center" vertical="top" wrapText="1"/>
    </xf>
    <xf numFmtId="0" fontId="5" fillId="3" borderId="15" xfId="0" applyFont="1" applyFill="1" applyBorder="1" applyAlignment="1">
      <alignment horizontal="left" vertical="top"/>
    </xf>
    <xf numFmtId="165" fontId="5" fillId="3" borderId="47" xfId="0" applyNumberFormat="1" applyFont="1" applyFill="1" applyBorder="1" applyAlignment="1">
      <alignment horizontal="left" vertical="top"/>
    </xf>
    <xf numFmtId="165" fontId="5" fillId="3" borderId="15" xfId="0" applyNumberFormat="1" applyFont="1" applyFill="1" applyBorder="1" applyAlignment="1">
      <alignment horizontal="left" vertical="top" wrapText="1"/>
    </xf>
    <xf numFmtId="165" fontId="5" fillId="3" borderId="40" xfId="0" applyNumberFormat="1" applyFont="1" applyFill="1" applyBorder="1" applyAlignment="1">
      <alignment horizontal="left" vertical="top" wrapText="1"/>
    </xf>
    <xf numFmtId="164" fontId="13" fillId="0" borderId="34" xfId="1" applyFont="1" applyBorder="1" applyAlignment="1">
      <alignment vertical="top" wrapText="1"/>
    </xf>
    <xf numFmtId="3" fontId="5" fillId="0" borderId="15" xfId="0" applyNumberFormat="1" applyFont="1" applyFill="1" applyBorder="1" applyAlignment="1">
      <alignment horizontal="center" vertical="top"/>
    </xf>
    <xf numFmtId="0" fontId="18" fillId="0" borderId="34" xfId="0" applyFont="1" applyBorder="1"/>
    <xf numFmtId="0" fontId="19" fillId="0" borderId="34" xfId="0" applyFont="1" applyBorder="1" applyAlignment="1">
      <alignment horizontal="left" vertical="top" wrapText="1"/>
    </xf>
    <xf numFmtId="0" fontId="19" fillId="0" borderId="42" xfId="0" applyFont="1" applyBorder="1" applyAlignment="1">
      <alignment vertical="top" wrapText="1"/>
    </xf>
    <xf numFmtId="3" fontId="5" fillId="0" borderId="34" xfId="0" applyNumberFormat="1" applyFont="1" applyFill="1" applyBorder="1" applyAlignment="1">
      <alignment horizontal="center" vertical="top"/>
    </xf>
    <xf numFmtId="0" fontId="18" fillId="0" borderId="26" xfId="0" applyFont="1" applyBorder="1" applyAlignment="1">
      <alignment vertical="top"/>
    </xf>
    <xf numFmtId="3" fontId="5" fillId="0" borderId="3" xfId="0" applyNumberFormat="1" applyFont="1" applyBorder="1" applyAlignment="1">
      <alignment horizontal="left" vertical="top" wrapText="1"/>
    </xf>
    <xf numFmtId="165" fontId="5" fillId="3" borderId="31" xfId="0" applyNumberFormat="1" applyFont="1" applyFill="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xf>
    <xf numFmtId="0" fontId="5" fillId="0" borderId="0" xfId="0" applyFont="1" applyAlignment="1">
      <alignment horizontal="left" vertical="top"/>
    </xf>
    <xf numFmtId="0" fontId="5" fillId="0" borderId="30" xfId="0" applyFont="1" applyFill="1" applyBorder="1" applyAlignment="1">
      <alignment horizontal="left" vertical="top" wrapText="1"/>
    </xf>
    <xf numFmtId="4" fontId="5" fillId="0" borderId="3" xfId="0" applyNumberFormat="1" applyFont="1" applyBorder="1" applyAlignment="1">
      <alignment horizontal="left" vertical="top" wrapText="1"/>
    </xf>
    <xf numFmtId="3" fontId="5" fillId="0" borderId="34" xfId="0" applyNumberFormat="1" applyFont="1" applyFill="1" applyBorder="1" applyAlignment="1">
      <alignment horizontal="left" vertical="top" wrapText="1"/>
    </xf>
    <xf numFmtId="0" fontId="5" fillId="0" borderId="39" xfId="0" applyFont="1" applyFill="1" applyBorder="1" applyAlignment="1">
      <alignment horizontal="left" vertical="top" wrapText="1"/>
    </xf>
    <xf numFmtId="0" fontId="14" fillId="2" borderId="4" xfId="0" applyNumberFormat="1" applyFont="1" applyFill="1" applyBorder="1" applyAlignment="1">
      <alignment horizontal="center" vertical="center" wrapText="1"/>
    </xf>
    <xf numFmtId="0" fontId="14" fillId="2" borderId="18" xfId="0" applyNumberFormat="1" applyFont="1" applyFill="1" applyBorder="1" applyAlignment="1">
      <alignment horizontal="center" vertical="center" wrapText="1"/>
    </xf>
    <xf numFmtId="0" fontId="14" fillId="7" borderId="43"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32"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7" borderId="6"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7" borderId="2" xfId="0" applyFont="1" applyFill="1" applyBorder="1" applyAlignment="1">
      <alignment horizontal="center" vertical="top" wrapText="1"/>
    </xf>
    <xf numFmtId="0" fontId="14" fillId="7" borderId="6"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4" fillId="7" borderId="2" xfId="0" applyFont="1" applyFill="1" applyBorder="1" applyAlignment="1">
      <alignment horizontal="center" vertical="center" wrapText="1"/>
    </xf>
    <xf numFmtId="3" fontId="5" fillId="3" borderId="45" xfId="0" applyNumberFormat="1" applyFont="1" applyFill="1" applyBorder="1" applyAlignment="1">
      <alignment horizontal="center" vertical="top" wrapText="1"/>
    </xf>
    <xf numFmtId="3" fontId="5" fillId="3" borderId="19" xfId="0" applyNumberFormat="1" applyFont="1" applyFill="1" applyBorder="1" applyAlignment="1">
      <alignment horizontal="center" vertical="top" wrapText="1"/>
    </xf>
    <xf numFmtId="3" fontId="5" fillId="0" borderId="15" xfId="0" applyNumberFormat="1" applyFont="1" applyBorder="1" applyAlignment="1">
      <alignment horizontal="left" vertical="top" wrapText="1"/>
    </xf>
    <xf numFmtId="3" fontId="5" fillId="0" borderId="35" xfId="0" applyNumberFormat="1" applyFont="1" applyBorder="1" applyAlignment="1">
      <alignment horizontal="left" vertical="top" wrapText="1"/>
    </xf>
    <xf numFmtId="3" fontId="5" fillId="0" borderId="35" xfId="0" applyNumberFormat="1" applyFont="1" applyBorder="1" applyAlignment="1">
      <alignment horizontal="left" vertical="center" wrapText="1"/>
    </xf>
    <xf numFmtId="3" fontId="5" fillId="0" borderId="15" xfId="0" applyNumberFormat="1" applyFont="1" applyBorder="1" applyAlignment="1">
      <alignment horizontal="left" vertical="center" wrapText="1"/>
    </xf>
    <xf numFmtId="3" fontId="5" fillId="0" borderId="34" xfId="0" applyNumberFormat="1"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4"/>
  <sheetViews>
    <sheetView tabSelected="1" topLeftCell="H1" zoomScaleNormal="100" workbookViewId="0">
      <pane ySplit="4" topLeftCell="A5" activePane="bottomLeft" state="frozen"/>
      <selection activeCell="A4" sqref="A4"/>
      <selection pane="bottomLeft" activeCell="L33" sqref="L33"/>
    </sheetView>
  </sheetViews>
  <sheetFormatPr defaultColWidth="8.85546875" defaultRowHeight="15" x14ac:dyDescent="0.25"/>
  <cols>
    <col min="1" max="1" width="21.28515625" hidden="1" customWidth="1"/>
    <col min="2" max="2" width="17.85546875" hidden="1" customWidth="1"/>
    <col min="3" max="3" width="15.140625" hidden="1" customWidth="1"/>
    <col min="4" max="4" width="16.42578125" hidden="1" customWidth="1"/>
    <col min="5" max="5" width="22.140625" hidden="1" customWidth="1"/>
    <col min="6" max="6" width="22" hidden="1" customWidth="1"/>
    <col min="7" max="7" width="20.5703125" hidden="1" customWidth="1"/>
    <col min="8" max="8" width="24" customWidth="1"/>
    <col min="9" max="9" width="32.5703125" customWidth="1"/>
    <col min="10" max="12" width="22.42578125" customWidth="1"/>
    <col min="13" max="14" width="20.28515625" customWidth="1"/>
    <col min="15" max="15" width="19" customWidth="1"/>
  </cols>
  <sheetData>
    <row r="1" spans="1:15" ht="18" hidden="1" x14ac:dyDescent="0.25">
      <c r="A1" s="1" t="s">
        <v>0</v>
      </c>
      <c r="B1" s="1"/>
      <c r="C1" s="1"/>
      <c r="D1" s="1"/>
    </row>
    <row r="2" spans="1:15" ht="18.75" hidden="1" thickBot="1" x14ac:dyDescent="0.3">
      <c r="A2" s="1"/>
      <c r="B2" s="1"/>
      <c r="C2" s="1"/>
      <c r="D2" s="1"/>
    </row>
    <row r="3" spans="1:15" ht="26.45" customHeight="1" thickBot="1" x14ac:dyDescent="0.3">
      <c r="A3" s="210" t="s">
        <v>802</v>
      </c>
      <c r="B3" s="211"/>
      <c r="C3" s="211"/>
      <c r="D3" s="211"/>
      <c r="E3" s="211"/>
      <c r="F3" s="211"/>
      <c r="G3" s="211"/>
      <c r="H3" s="211"/>
      <c r="I3" s="211"/>
      <c r="J3" s="211"/>
      <c r="K3" s="211"/>
      <c r="L3" s="211"/>
      <c r="M3" s="211"/>
      <c r="N3" s="211"/>
      <c r="O3" s="211"/>
    </row>
    <row r="4" spans="1:15" ht="70.5" customHeight="1" thickBot="1" x14ac:dyDescent="0.3">
      <c r="A4" s="169" t="s">
        <v>2</v>
      </c>
      <c r="B4" s="164" t="s">
        <v>3</v>
      </c>
      <c r="C4" s="164" t="s">
        <v>4</v>
      </c>
      <c r="D4" s="164" t="s">
        <v>5</v>
      </c>
      <c r="E4" s="164" t="s">
        <v>6</v>
      </c>
      <c r="F4" s="164" t="s">
        <v>7</v>
      </c>
      <c r="G4" s="164" t="s">
        <v>8</v>
      </c>
      <c r="H4" s="164" t="s">
        <v>9</v>
      </c>
      <c r="I4" s="163" t="s">
        <v>803</v>
      </c>
      <c r="J4" s="164" t="s">
        <v>10</v>
      </c>
      <c r="K4" s="164" t="s">
        <v>11</v>
      </c>
      <c r="L4" s="164" t="s">
        <v>12</v>
      </c>
      <c r="M4" s="164" t="s">
        <v>603</v>
      </c>
      <c r="N4" s="164" t="s">
        <v>13</v>
      </c>
      <c r="O4" s="170" t="s">
        <v>14</v>
      </c>
    </row>
    <row r="5" spans="1:15" ht="27.75" customHeight="1" thickBot="1" x14ac:dyDescent="0.3">
      <c r="A5" s="221" t="s">
        <v>15</v>
      </c>
      <c r="B5" s="222"/>
      <c r="C5" s="222"/>
      <c r="D5" s="222"/>
      <c r="E5" s="222"/>
      <c r="F5" s="222"/>
      <c r="G5" s="222"/>
      <c r="H5" s="222"/>
      <c r="I5" s="222"/>
      <c r="J5" s="222"/>
      <c r="K5" s="222"/>
      <c r="L5" s="222"/>
      <c r="M5" s="222"/>
      <c r="N5" s="222"/>
      <c r="O5" s="223"/>
    </row>
    <row r="6" spans="1:15" s="26" customFormat="1" ht="93.75" customHeight="1" x14ac:dyDescent="0.25">
      <c r="A6" s="130" t="s">
        <v>16</v>
      </c>
      <c r="B6" s="116" t="s">
        <v>17</v>
      </c>
      <c r="C6" s="116" t="s">
        <v>18</v>
      </c>
      <c r="D6" s="116" t="s">
        <v>19</v>
      </c>
      <c r="E6" s="116" t="s">
        <v>20</v>
      </c>
      <c r="F6" s="116" t="s">
        <v>21</v>
      </c>
      <c r="G6" s="116" t="s">
        <v>22</v>
      </c>
      <c r="H6" s="116" t="s">
        <v>23</v>
      </c>
      <c r="I6" s="171" t="s">
        <v>680</v>
      </c>
      <c r="J6" s="116" t="s">
        <v>606</v>
      </c>
      <c r="K6" s="116" t="s">
        <v>690</v>
      </c>
      <c r="L6" s="116" t="s">
        <v>691</v>
      </c>
      <c r="M6" s="110" t="s">
        <v>692</v>
      </c>
      <c r="N6" s="149">
        <v>800000</v>
      </c>
      <c r="O6" s="131" t="s">
        <v>24</v>
      </c>
    </row>
    <row r="7" spans="1:15" s="71" customFormat="1" ht="169.5" customHeight="1" x14ac:dyDescent="0.25">
      <c r="A7" s="118" t="s">
        <v>25</v>
      </c>
      <c r="B7" s="109" t="s">
        <v>26</v>
      </c>
      <c r="C7" s="109" t="s">
        <v>27</v>
      </c>
      <c r="D7" s="109" t="s">
        <v>28</v>
      </c>
      <c r="E7" s="109" t="s">
        <v>29</v>
      </c>
      <c r="F7" s="109" t="s">
        <v>30</v>
      </c>
      <c r="G7" s="109" t="s">
        <v>31</v>
      </c>
      <c r="H7" s="109" t="s">
        <v>32</v>
      </c>
      <c r="I7" s="109" t="s">
        <v>681</v>
      </c>
      <c r="J7" s="109" t="s">
        <v>606</v>
      </c>
      <c r="K7" s="109" t="s">
        <v>693</v>
      </c>
      <c r="L7" s="109" t="s">
        <v>694</v>
      </c>
      <c r="M7" s="106" t="s">
        <v>695</v>
      </c>
      <c r="N7" s="150">
        <v>500000</v>
      </c>
      <c r="O7" s="132" t="s">
        <v>33</v>
      </c>
    </row>
    <row r="8" spans="1:15" s="26" customFormat="1" ht="152.44999999999999" customHeight="1" x14ac:dyDescent="0.25">
      <c r="A8" s="118" t="s">
        <v>34</v>
      </c>
      <c r="B8" s="109" t="s">
        <v>35</v>
      </c>
      <c r="C8" s="109" t="s">
        <v>36</v>
      </c>
      <c r="D8" s="109" t="s">
        <v>28</v>
      </c>
      <c r="E8" s="109" t="s">
        <v>37</v>
      </c>
      <c r="F8" s="109" t="s">
        <v>38</v>
      </c>
      <c r="G8" s="109" t="s">
        <v>39</v>
      </c>
      <c r="H8" s="109" t="s">
        <v>40</v>
      </c>
      <c r="I8" s="171" t="s">
        <v>659</v>
      </c>
      <c r="J8" s="109" t="s">
        <v>606</v>
      </c>
      <c r="K8" s="109" t="s">
        <v>658</v>
      </c>
      <c r="L8" s="152" t="s">
        <v>696</v>
      </c>
      <c r="M8" s="152" t="s">
        <v>697</v>
      </c>
      <c r="N8" s="150">
        <v>300000</v>
      </c>
      <c r="O8" s="132" t="s">
        <v>41</v>
      </c>
    </row>
    <row r="9" spans="1:15" s="26" customFormat="1" ht="169.15" customHeight="1" x14ac:dyDescent="0.25">
      <c r="A9" s="118" t="s">
        <v>42</v>
      </c>
      <c r="B9" s="109" t="s">
        <v>43</v>
      </c>
      <c r="C9" s="109" t="s">
        <v>44</v>
      </c>
      <c r="D9" s="109" t="s">
        <v>45</v>
      </c>
      <c r="E9" s="109" t="s">
        <v>46</v>
      </c>
      <c r="F9" s="109" t="s">
        <v>47</v>
      </c>
      <c r="G9" s="109" t="s">
        <v>48</v>
      </c>
      <c r="H9" s="109" t="s">
        <v>49</v>
      </c>
      <c r="I9" s="152" t="s">
        <v>682</v>
      </c>
      <c r="J9" s="152" t="s">
        <v>605</v>
      </c>
      <c r="K9" s="152" t="s">
        <v>698</v>
      </c>
      <c r="L9" s="152" t="s">
        <v>699</v>
      </c>
      <c r="M9" s="152" t="s">
        <v>700</v>
      </c>
      <c r="N9" s="150">
        <v>800000</v>
      </c>
      <c r="O9" s="132" t="s">
        <v>50</v>
      </c>
    </row>
    <row r="10" spans="1:15" s="26" customFormat="1" ht="164.45" customHeight="1" thickBot="1" x14ac:dyDescent="0.3">
      <c r="A10" s="129" t="s">
        <v>51</v>
      </c>
      <c r="B10" s="120" t="s">
        <v>52</v>
      </c>
      <c r="C10" s="120" t="s">
        <v>53</v>
      </c>
      <c r="D10" s="120" t="s">
        <v>54</v>
      </c>
      <c r="E10" s="120" t="s">
        <v>55</v>
      </c>
      <c r="F10" s="120" t="s">
        <v>56</v>
      </c>
      <c r="G10" s="120" t="s">
        <v>57</v>
      </c>
      <c r="H10" s="120" t="s">
        <v>58</v>
      </c>
      <c r="I10" s="172" t="s">
        <v>683</v>
      </c>
      <c r="J10" s="120" t="s">
        <v>606</v>
      </c>
      <c r="K10" s="120" t="s">
        <v>703</v>
      </c>
      <c r="L10" s="120" t="s">
        <v>701</v>
      </c>
      <c r="M10" s="120" t="s">
        <v>702</v>
      </c>
      <c r="N10" s="151">
        <f>5000000</f>
        <v>5000000</v>
      </c>
      <c r="O10" s="133" t="s">
        <v>59</v>
      </c>
    </row>
    <row r="11" spans="1:15" s="105" customFormat="1" ht="26.45" customHeight="1" thickBot="1" x14ac:dyDescent="0.3">
      <c r="A11" s="212" t="s">
        <v>60</v>
      </c>
      <c r="B11" s="213"/>
      <c r="C11" s="213"/>
      <c r="D11" s="213"/>
      <c r="E11" s="213"/>
      <c r="F11" s="213"/>
      <c r="G11" s="213"/>
      <c r="H11" s="213"/>
      <c r="I11" s="213"/>
      <c r="J11" s="213"/>
      <c r="K11" s="213"/>
      <c r="L11" s="213"/>
      <c r="M11" s="213"/>
      <c r="N11" s="213"/>
      <c r="O11" s="214"/>
    </row>
    <row r="12" spans="1:15" s="105" customFormat="1" ht="22.5" customHeight="1" thickBot="1" x14ac:dyDescent="0.3">
      <c r="A12" s="218" t="s">
        <v>629</v>
      </c>
      <c r="B12" s="219"/>
      <c r="C12" s="219"/>
      <c r="D12" s="219"/>
      <c r="E12" s="219"/>
      <c r="F12" s="219"/>
      <c r="G12" s="219"/>
      <c r="H12" s="219"/>
      <c r="I12" s="219"/>
      <c r="J12" s="219"/>
      <c r="K12" s="219"/>
      <c r="L12" s="219"/>
      <c r="M12" s="219"/>
      <c r="N12" s="219"/>
      <c r="O12" s="220"/>
    </row>
    <row r="13" spans="1:15" s="26" customFormat="1" ht="94.5" customHeight="1" x14ac:dyDescent="0.25">
      <c r="A13" s="130" t="s">
        <v>62</v>
      </c>
      <c r="B13" s="134" t="s">
        <v>63</v>
      </c>
      <c r="C13" s="116" t="s">
        <v>64</v>
      </c>
      <c r="D13" s="116" t="s">
        <v>65</v>
      </c>
      <c r="E13" s="116" t="s">
        <v>66</v>
      </c>
      <c r="F13" s="116" t="s">
        <v>67</v>
      </c>
      <c r="G13" s="116" t="s">
        <v>68</v>
      </c>
      <c r="H13" s="153" t="s">
        <v>69</v>
      </c>
      <c r="I13" s="109" t="s">
        <v>71</v>
      </c>
      <c r="J13" s="109" t="s">
        <v>606</v>
      </c>
      <c r="K13" s="109" t="s">
        <v>704</v>
      </c>
      <c r="L13" s="114" t="s">
        <v>35</v>
      </c>
      <c r="M13" s="146" t="s">
        <v>708</v>
      </c>
      <c r="N13" s="173">
        <v>30000000</v>
      </c>
      <c r="O13" s="131" t="s">
        <v>74</v>
      </c>
    </row>
    <row r="14" spans="1:15" s="26" customFormat="1" ht="80.25" customHeight="1" x14ac:dyDescent="0.25">
      <c r="A14" s="118" t="s">
        <v>75</v>
      </c>
      <c r="B14" s="135" t="s">
        <v>63</v>
      </c>
      <c r="C14" s="109" t="s">
        <v>76</v>
      </c>
      <c r="D14" s="109" t="s">
        <v>65</v>
      </c>
      <c r="E14" s="109" t="s">
        <v>77</v>
      </c>
      <c r="F14" s="109" t="s">
        <v>78</v>
      </c>
      <c r="G14" s="109" t="s">
        <v>79</v>
      </c>
      <c r="H14" s="148" t="s">
        <v>80</v>
      </c>
      <c r="I14" s="109" t="s">
        <v>82</v>
      </c>
      <c r="J14" s="109" t="s">
        <v>606</v>
      </c>
      <c r="K14" s="109" t="s">
        <v>705</v>
      </c>
      <c r="L14" s="114" t="s">
        <v>709</v>
      </c>
      <c r="M14" s="146" t="s">
        <v>710</v>
      </c>
      <c r="N14" s="174">
        <v>18000000</v>
      </c>
      <c r="O14" s="175" t="s">
        <v>85</v>
      </c>
    </row>
    <row r="15" spans="1:15" s="26" customFormat="1" ht="85.5" customHeight="1" x14ac:dyDescent="0.25">
      <c r="A15" s="118" t="s">
        <v>86</v>
      </c>
      <c r="B15" s="135" t="s">
        <v>63</v>
      </c>
      <c r="C15" s="109" t="s">
        <v>64</v>
      </c>
      <c r="D15" s="109" t="s">
        <v>65</v>
      </c>
      <c r="E15" s="109" t="s">
        <v>87</v>
      </c>
      <c r="F15" s="109" t="s">
        <v>88</v>
      </c>
      <c r="G15" s="109" t="s">
        <v>68</v>
      </c>
      <c r="H15" s="148" t="s">
        <v>89</v>
      </c>
      <c r="I15" s="109" t="s">
        <v>90</v>
      </c>
      <c r="J15" s="109" t="s">
        <v>606</v>
      </c>
      <c r="K15" s="109" t="s">
        <v>704</v>
      </c>
      <c r="L15" s="114" t="s">
        <v>35</v>
      </c>
      <c r="M15" s="106" t="s">
        <v>711</v>
      </c>
      <c r="N15" s="174">
        <v>29000000</v>
      </c>
      <c r="O15" s="175" t="s">
        <v>93</v>
      </c>
    </row>
    <row r="16" spans="1:15" s="26" customFormat="1" ht="85.5" customHeight="1" x14ac:dyDescent="0.25">
      <c r="A16" s="118" t="s">
        <v>94</v>
      </c>
      <c r="B16" s="135" t="s">
        <v>63</v>
      </c>
      <c r="C16" s="109" t="s">
        <v>64</v>
      </c>
      <c r="D16" s="109" t="s">
        <v>65</v>
      </c>
      <c r="E16" s="109" t="s">
        <v>95</v>
      </c>
      <c r="F16" s="109" t="s">
        <v>88</v>
      </c>
      <c r="G16" s="109" t="s">
        <v>68</v>
      </c>
      <c r="H16" s="148" t="s">
        <v>89</v>
      </c>
      <c r="I16" s="109" t="s">
        <v>90</v>
      </c>
      <c r="J16" s="109" t="s">
        <v>606</v>
      </c>
      <c r="K16" s="109" t="s">
        <v>706</v>
      </c>
      <c r="L16" s="114" t="s">
        <v>712</v>
      </c>
      <c r="M16" s="106" t="s">
        <v>711</v>
      </c>
      <c r="N16" s="174">
        <v>28000000</v>
      </c>
      <c r="O16" s="175" t="s">
        <v>97</v>
      </c>
    </row>
    <row r="17" spans="1:16" s="26" customFormat="1" ht="72" customHeight="1" x14ac:dyDescent="0.25">
      <c r="A17" s="118" t="s">
        <v>98</v>
      </c>
      <c r="B17" s="135" t="s">
        <v>63</v>
      </c>
      <c r="C17" s="109" t="s">
        <v>64</v>
      </c>
      <c r="D17" s="109" t="s">
        <v>65</v>
      </c>
      <c r="E17" s="109" t="s">
        <v>99</v>
      </c>
      <c r="F17" s="109" t="s">
        <v>100</v>
      </c>
      <c r="G17" s="109" t="s">
        <v>101</v>
      </c>
      <c r="H17" s="148" t="s">
        <v>102</v>
      </c>
      <c r="I17" s="109" t="s">
        <v>104</v>
      </c>
      <c r="J17" s="109" t="s">
        <v>605</v>
      </c>
      <c r="K17" s="109" t="s">
        <v>707</v>
      </c>
      <c r="L17" s="109" t="s">
        <v>713</v>
      </c>
      <c r="M17" s="114" t="s">
        <v>714</v>
      </c>
      <c r="N17" s="174">
        <v>55000000</v>
      </c>
      <c r="O17" s="132" t="s">
        <v>638</v>
      </c>
    </row>
    <row r="18" spans="1:16" s="26" customFormat="1" ht="285" x14ac:dyDescent="0.25">
      <c r="A18" s="176" t="s">
        <v>627</v>
      </c>
      <c r="B18" s="135" t="s">
        <v>63</v>
      </c>
      <c r="C18" s="109" t="s">
        <v>109</v>
      </c>
      <c r="D18" s="109" t="s">
        <v>65</v>
      </c>
      <c r="E18" s="109" t="s">
        <v>110</v>
      </c>
      <c r="F18" s="109" t="s">
        <v>111</v>
      </c>
      <c r="G18" s="109" t="s">
        <v>112</v>
      </c>
      <c r="H18" s="148" t="s">
        <v>113</v>
      </c>
      <c r="I18" s="109" t="s">
        <v>115</v>
      </c>
      <c r="J18" s="109" t="s">
        <v>606</v>
      </c>
      <c r="K18" s="109" t="s">
        <v>644</v>
      </c>
      <c r="L18" s="109" t="s">
        <v>715</v>
      </c>
      <c r="M18" s="106" t="s">
        <v>716</v>
      </c>
      <c r="N18" s="224">
        <v>60000000</v>
      </c>
      <c r="O18" s="132" t="s">
        <v>118</v>
      </c>
    </row>
    <row r="19" spans="1:16" s="26" customFormat="1" ht="79.5" customHeight="1" thickBot="1" x14ac:dyDescent="0.3">
      <c r="A19" s="129" t="s">
        <v>119</v>
      </c>
      <c r="B19" s="136" t="s">
        <v>63</v>
      </c>
      <c r="C19" s="120" t="s">
        <v>64</v>
      </c>
      <c r="D19" s="120" t="s">
        <v>65</v>
      </c>
      <c r="E19" s="120" t="s">
        <v>120</v>
      </c>
      <c r="F19" s="120" t="s">
        <v>121</v>
      </c>
      <c r="G19" s="120" t="s">
        <v>122</v>
      </c>
      <c r="H19" s="177" t="s">
        <v>123</v>
      </c>
      <c r="I19" s="109" t="s">
        <v>125</v>
      </c>
      <c r="J19" s="109" t="s">
        <v>606</v>
      </c>
      <c r="K19" s="109" t="s">
        <v>684</v>
      </c>
      <c r="L19" s="109" t="s">
        <v>717</v>
      </c>
      <c r="M19" s="106" t="s">
        <v>716</v>
      </c>
      <c r="N19" s="225"/>
      <c r="O19" s="178" t="s">
        <v>128</v>
      </c>
    </row>
    <row r="20" spans="1:16" ht="25.5" customHeight="1" thickBot="1" x14ac:dyDescent="0.3">
      <c r="A20" s="215" t="s">
        <v>129</v>
      </c>
      <c r="B20" s="216"/>
      <c r="C20" s="216"/>
      <c r="D20" s="216"/>
      <c r="E20" s="216"/>
      <c r="F20" s="216"/>
      <c r="G20" s="216"/>
      <c r="H20" s="216"/>
      <c r="I20" s="216"/>
      <c r="J20" s="216"/>
      <c r="K20" s="216"/>
      <c r="L20" s="216"/>
      <c r="M20" s="216"/>
      <c r="N20" s="216"/>
      <c r="O20" s="217"/>
    </row>
    <row r="21" spans="1:16" ht="45" customHeight="1" x14ac:dyDescent="0.25">
      <c r="A21" s="179" t="s">
        <v>130</v>
      </c>
      <c r="B21" s="137" t="s">
        <v>17</v>
      </c>
      <c r="C21" s="137" t="s">
        <v>131</v>
      </c>
      <c r="D21" s="137" t="s">
        <v>132</v>
      </c>
      <c r="E21" s="137" t="s">
        <v>133</v>
      </c>
      <c r="F21" s="137" t="s">
        <v>134</v>
      </c>
      <c r="G21" s="137" t="s">
        <v>135</v>
      </c>
      <c r="H21" s="137" t="s">
        <v>136</v>
      </c>
      <c r="I21" s="180" t="s">
        <v>804</v>
      </c>
      <c r="J21" s="180" t="s">
        <v>605</v>
      </c>
      <c r="K21" s="180" t="s">
        <v>804</v>
      </c>
      <c r="L21" s="180" t="s">
        <v>35</v>
      </c>
      <c r="M21" s="181" t="s">
        <v>35</v>
      </c>
      <c r="N21" s="228">
        <f>12000000</f>
        <v>12000000</v>
      </c>
      <c r="O21" s="182" t="s">
        <v>140</v>
      </c>
    </row>
    <row r="22" spans="1:16" ht="48.75" customHeight="1" x14ac:dyDescent="0.25">
      <c r="A22" s="183" t="s">
        <v>141</v>
      </c>
      <c r="B22" s="122" t="s">
        <v>17</v>
      </c>
      <c r="C22" s="122" t="s">
        <v>131</v>
      </c>
      <c r="D22" s="122" t="s">
        <v>132</v>
      </c>
      <c r="E22" s="122" t="s">
        <v>142</v>
      </c>
      <c r="F22" s="122" t="s">
        <v>143</v>
      </c>
      <c r="G22" s="122" t="s">
        <v>144</v>
      </c>
      <c r="H22" s="122" t="s">
        <v>145</v>
      </c>
      <c r="I22" s="147" t="s">
        <v>594</v>
      </c>
      <c r="J22" s="147" t="s">
        <v>605</v>
      </c>
      <c r="K22" s="147" t="s">
        <v>594</v>
      </c>
      <c r="L22" s="147" t="s">
        <v>798</v>
      </c>
      <c r="M22" s="184" t="s">
        <v>35</v>
      </c>
      <c r="N22" s="229"/>
      <c r="O22" s="185" t="s">
        <v>148</v>
      </c>
    </row>
    <row r="23" spans="1:16" ht="63" customHeight="1" x14ac:dyDescent="0.25">
      <c r="A23" s="183" t="s">
        <v>149</v>
      </c>
      <c r="B23" s="122" t="s">
        <v>17</v>
      </c>
      <c r="C23" s="122" t="s">
        <v>131</v>
      </c>
      <c r="D23" s="122" t="s">
        <v>132</v>
      </c>
      <c r="E23" s="122" t="s">
        <v>150</v>
      </c>
      <c r="F23" s="122" t="s">
        <v>151</v>
      </c>
      <c r="G23" s="122" t="s">
        <v>152</v>
      </c>
      <c r="H23" s="122" t="s">
        <v>153</v>
      </c>
      <c r="I23" s="147" t="s">
        <v>799</v>
      </c>
      <c r="J23" s="147" t="s">
        <v>606</v>
      </c>
      <c r="K23" s="147" t="s">
        <v>679</v>
      </c>
      <c r="L23" s="147" t="s">
        <v>625</v>
      </c>
      <c r="M23" s="147" t="s">
        <v>626</v>
      </c>
      <c r="N23" s="229"/>
      <c r="O23" s="185" t="s">
        <v>158</v>
      </c>
    </row>
    <row r="24" spans="1:16" ht="130.9" customHeight="1" thickBot="1" x14ac:dyDescent="0.3">
      <c r="A24" s="186" t="s">
        <v>159</v>
      </c>
      <c r="B24" s="127" t="s">
        <v>17</v>
      </c>
      <c r="C24" s="127" t="s">
        <v>131</v>
      </c>
      <c r="D24" s="127" t="s">
        <v>132</v>
      </c>
      <c r="E24" s="127" t="s">
        <v>160</v>
      </c>
      <c r="F24" s="127" t="s">
        <v>161</v>
      </c>
      <c r="G24" s="127" t="s">
        <v>162</v>
      </c>
      <c r="H24" s="127" t="s">
        <v>163</v>
      </c>
      <c r="I24" s="145" t="s">
        <v>595</v>
      </c>
      <c r="J24" s="145" t="s">
        <v>605</v>
      </c>
      <c r="K24" s="145" t="s">
        <v>595</v>
      </c>
      <c r="L24" s="145" t="s">
        <v>688</v>
      </c>
      <c r="M24" s="145" t="s">
        <v>689</v>
      </c>
      <c r="N24" s="230"/>
      <c r="O24" s="187" t="s">
        <v>167</v>
      </c>
    </row>
    <row r="25" spans="1:16" ht="27.75" customHeight="1" thickBot="1" x14ac:dyDescent="0.3">
      <c r="A25" s="215" t="s">
        <v>168</v>
      </c>
      <c r="B25" s="216"/>
      <c r="C25" s="216"/>
      <c r="D25" s="216"/>
      <c r="E25" s="216"/>
      <c r="F25" s="216"/>
      <c r="G25" s="216"/>
      <c r="H25" s="216"/>
      <c r="I25" s="216"/>
      <c r="J25" s="216"/>
      <c r="K25" s="216"/>
      <c r="L25" s="216"/>
      <c r="M25" s="216"/>
      <c r="N25" s="216"/>
      <c r="O25" s="217"/>
    </row>
    <row r="26" spans="1:16" ht="102.75" customHeight="1" x14ac:dyDescent="0.25">
      <c r="A26" s="115" t="s">
        <v>169</v>
      </c>
      <c r="B26" s="138" t="s">
        <v>63</v>
      </c>
      <c r="C26" s="138" t="s">
        <v>170</v>
      </c>
      <c r="D26" s="138" t="s">
        <v>171</v>
      </c>
      <c r="E26" s="123" t="s">
        <v>172</v>
      </c>
      <c r="F26" s="123" t="s">
        <v>173</v>
      </c>
      <c r="G26" s="123" t="s">
        <v>174</v>
      </c>
      <c r="H26" s="123" t="s">
        <v>175</v>
      </c>
      <c r="I26" s="117" t="s">
        <v>596</v>
      </c>
      <c r="J26" s="117" t="s">
        <v>605</v>
      </c>
      <c r="K26" s="117" t="s">
        <v>604</v>
      </c>
      <c r="L26" s="117" t="s">
        <v>607</v>
      </c>
      <c r="M26" s="117" t="s">
        <v>608</v>
      </c>
      <c r="N26" s="227">
        <v>30000000</v>
      </c>
      <c r="O26" s="124" t="s">
        <v>176</v>
      </c>
    </row>
    <row r="27" spans="1:16" ht="84" customHeight="1" x14ac:dyDescent="0.25">
      <c r="A27" s="111" t="s">
        <v>177</v>
      </c>
      <c r="B27" s="139" t="s">
        <v>63</v>
      </c>
      <c r="C27" s="139" t="s">
        <v>178</v>
      </c>
      <c r="D27" s="139" t="s">
        <v>179</v>
      </c>
      <c r="E27" s="107" t="s">
        <v>180</v>
      </c>
      <c r="F27" s="107" t="s">
        <v>181</v>
      </c>
      <c r="G27" s="107" t="s">
        <v>182</v>
      </c>
      <c r="H27" s="107" t="s">
        <v>183</v>
      </c>
      <c r="I27" s="114" t="s">
        <v>597</v>
      </c>
      <c r="J27" s="114" t="s">
        <v>605</v>
      </c>
      <c r="K27" s="114" t="s">
        <v>805</v>
      </c>
      <c r="L27" s="114" t="s">
        <v>607</v>
      </c>
      <c r="M27" s="114" t="s">
        <v>608</v>
      </c>
      <c r="N27" s="226"/>
      <c r="O27" s="125" t="s">
        <v>176</v>
      </c>
    </row>
    <row r="28" spans="1:16" ht="86.25" customHeight="1" x14ac:dyDescent="0.25">
      <c r="A28" s="111" t="s">
        <v>184</v>
      </c>
      <c r="B28" s="139" t="s">
        <v>63</v>
      </c>
      <c r="C28" s="107" t="s">
        <v>185</v>
      </c>
      <c r="D28" s="107" t="s">
        <v>65</v>
      </c>
      <c r="E28" s="107" t="s">
        <v>186</v>
      </c>
      <c r="F28" s="107" t="s">
        <v>187</v>
      </c>
      <c r="G28" s="107" t="s">
        <v>188</v>
      </c>
      <c r="H28" s="107" t="s">
        <v>189</v>
      </c>
      <c r="I28" s="114" t="s">
        <v>598</v>
      </c>
      <c r="J28" s="114" t="s">
        <v>606</v>
      </c>
      <c r="K28" s="114" t="s">
        <v>686</v>
      </c>
      <c r="L28" s="107" t="s">
        <v>685</v>
      </c>
      <c r="M28" s="160" t="s">
        <v>687</v>
      </c>
      <c r="N28" s="160">
        <v>32000000</v>
      </c>
      <c r="O28" s="125" t="s">
        <v>190</v>
      </c>
    </row>
    <row r="29" spans="1:16" ht="87" customHeight="1" x14ac:dyDescent="0.25">
      <c r="A29" s="111" t="s">
        <v>191</v>
      </c>
      <c r="B29" s="107" t="s">
        <v>192</v>
      </c>
      <c r="C29" s="107" t="s">
        <v>193</v>
      </c>
      <c r="D29" s="107" t="s">
        <v>194</v>
      </c>
      <c r="E29" s="107" t="s">
        <v>195</v>
      </c>
      <c r="F29" s="107" t="s">
        <v>643</v>
      </c>
      <c r="G29" s="107" t="s">
        <v>197</v>
      </c>
      <c r="H29" s="107" t="s">
        <v>792</v>
      </c>
      <c r="I29" s="114" t="s">
        <v>811</v>
      </c>
      <c r="J29" s="114" t="s">
        <v>606</v>
      </c>
      <c r="K29" s="114" t="s">
        <v>807</v>
      </c>
      <c r="L29" s="114" t="s">
        <v>609</v>
      </c>
      <c r="M29" s="114" t="s">
        <v>35</v>
      </c>
      <c r="N29" s="226">
        <v>1750000</v>
      </c>
      <c r="O29" s="125" t="s">
        <v>176</v>
      </c>
      <c r="P29" s="24"/>
    </row>
    <row r="30" spans="1:16" ht="84" customHeight="1" x14ac:dyDescent="0.25">
      <c r="A30" s="111" t="s">
        <v>200</v>
      </c>
      <c r="B30" s="107" t="s">
        <v>192</v>
      </c>
      <c r="C30" s="107" t="s">
        <v>193</v>
      </c>
      <c r="D30" s="107" t="s">
        <v>194</v>
      </c>
      <c r="E30" s="107" t="s">
        <v>201</v>
      </c>
      <c r="F30" s="107" t="s">
        <v>615</v>
      </c>
      <c r="G30" s="107" t="s">
        <v>203</v>
      </c>
      <c r="H30" s="107" t="s">
        <v>793</v>
      </c>
      <c r="I30" s="114" t="s">
        <v>810</v>
      </c>
      <c r="J30" s="114" t="s">
        <v>606</v>
      </c>
      <c r="K30" s="114" t="s">
        <v>806</v>
      </c>
      <c r="L30" s="114" t="s">
        <v>609</v>
      </c>
      <c r="M30" s="114" t="s">
        <v>35</v>
      </c>
      <c r="N30" s="226"/>
      <c r="O30" s="125" t="s">
        <v>206</v>
      </c>
      <c r="P30" s="24"/>
    </row>
    <row r="31" spans="1:16" ht="84.75" customHeight="1" x14ac:dyDescent="0.25">
      <c r="A31" s="111" t="s">
        <v>207</v>
      </c>
      <c r="B31" s="107" t="s">
        <v>192</v>
      </c>
      <c r="C31" s="107" t="s">
        <v>193</v>
      </c>
      <c r="D31" s="107" t="s">
        <v>194</v>
      </c>
      <c r="E31" s="107" t="s">
        <v>208</v>
      </c>
      <c r="F31" s="107" t="s">
        <v>794</v>
      </c>
      <c r="G31" s="107" t="s">
        <v>210</v>
      </c>
      <c r="H31" s="107" t="s">
        <v>795</v>
      </c>
      <c r="I31" s="114" t="s">
        <v>809</v>
      </c>
      <c r="J31" s="114" t="s">
        <v>606</v>
      </c>
      <c r="K31" s="114" t="s">
        <v>808</v>
      </c>
      <c r="L31" s="114" t="s">
        <v>609</v>
      </c>
      <c r="M31" s="114" t="s">
        <v>35</v>
      </c>
      <c r="N31" s="226"/>
      <c r="O31" s="125" t="s">
        <v>206</v>
      </c>
      <c r="P31" s="24"/>
    </row>
    <row r="32" spans="1:16" ht="84.75" customHeight="1" x14ac:dyDescent="0.25">
      <c r="A32" s="111" t="s">
        <v>213</v>
      </c>
      <c r="B32" s="139" t="s">
        <v>63</v>
      </c>
      <c r="C32" s="107" t="s">
        <v>185</v>
      </c>
      <c r="D32" s="107" t="s">
        <v>65</v>
      </c>
      <c r="E32" s="107" t="s">
        <v>214</v>
      </c>
      <c r="F32" s="107" t="s">
        <v>215</v>
      </c>
      <c r="G32" s="107" t="s">
        <v>639</v>
      </c>
      <c r="H32" s="107" t="s">
        <v>640</v>
      </c>
      <c r="I32" s="114" t="s">
        <v>641</v>
      </c>
      <c r="J32" s="114" t="s">
        <v>605</v>
      </c>
      <c r="K32" s="114" t="s">
        <v>797</v>
      </c>
      <c r="L32" s="114" t="s">
        <v>607</v>
      </c>
      <c r="M32" s="114" t="s">
        <v>642</v>
      </c>
      <c r="N32" s="160">
        <v>3500000</v>
      </c>
      <c r="O32" s="125" t="s">
        <v>176</v>
      </c>
    </row>
    <row r="33" spans="1:255" ht="66" customHeight="1" x14ac:dyDescent="0.25">
      <c r="A33" s="111" t="s">
        <v>218</v>
      </c>
      <c r="B33" s="139" t="s">
        <v>63</v>
      </c>
      <c r="C33" s="107" t="s">
        <v>185</v>
      </c>
      <c r="D33" s="107" t="s">
        <v>65</v>
      </c>
      <c r="E33" s="107" t="s">
        <v>219</v>
      </c>
      <c r="F33" s="107" t="s">
        <v>220</v>
      </c>
      <c r="G33" s="107" t="s">
        <v>221</v>
      </c>
      <c r="H33" s="107" t="s">
        <v>222</v>
      </c>
      <c r="I33" s="114" t="s">
        <v>599</v>
      </c>
      <c r="J33" s="114" t="s">
        <v>605</v>
      </c>
      <c r="K33" s="114" t="s">
        <v>599</v>
      </c>
      <c r="L33" s="107" t="s">
        <v>35</v>
      </c>
      <c r="M33" s="160" t="s">
        <v>35</v>
      </c>
      <c r="N33" s="160">
        <v>2000000</v>
      </c>
      <c r="O33" s="125" t="s">
        <v>128</v>
      </c>
    </row>
    <row r="34" spans="1:255" ht="52.5" customHeight="1" thickBot="1" x14ac:dyDescent="0.3">
      <c r="A34" s="126" t="s">
        <v>611</v>
      </c>
      <c r="B34" s="140" t="s">
        <v>63</v>
      </c>
      <c r="C34" s="119" t="s">
        <v>185</v>
      </c>
      <c r="D34" s="119" t="s">
        <v>65</v>
      </c>
      <c r="E34" s="119" t="s">
        <v>614</v>
      </c>
      <c r="F34" s="119" t="s">
        <v>612</v>
      </c>
      <c r="G34" s="119" t="s">
        <v>610</v>
      </c>
      <c r="H34" s="119" t="s">
        <v>613</v>
      </c>
      <c r="I34" s="121" t="s">
        <v>813</v>
      </c>
      <c r="J34" s="121" t="s">
        <v>606</v>
      </c>
      <c r="K34" s="121" t="s">
        <v>812</v>
      </c>
      <c r="L34" s="141" t="s">
        <v>800</v>
      </c>
      <c r="M34" s="141" t="s">
        <v>801</v>
      </c>
      <c r="N34" s="141">
        <v>64000000</v>
      </c>
      <c r="O34" s="128" t="s">
        <v>236</v>
      </c>
    </row>
    <row r="35" spans="1:255" ht="28.9" customHeight="1" thickBot="1" x14ac:dyDescent="0.3">
      <c r="A35" s="215" t="s">
        <v>628</v>
      </c>
      <c r="B35" s="216"/>
      <c r="C35" s="216"/>
      <c r="D35" s="216"/>
      <c r="E35" s="216"/>
      <c r="F35" s="216"/>
      <c r="G35" s="216"/>
      <c r="H35" s="216"/>
      <c r="I35" s="216"/>
      <c r="J35" s="216"/>
      <c r="K35" s="216"/>
      <c r="L35" s="216"/>
      <c r="M35" s="216"/>
      <c r="N35" s="216"/>
      <c r="O35" s="217"/>
    </row>
    <row r="36" spans="1:255" ht="121.5" customHeight="1" thickBot="1" x14ac:dyDescent="0.3">
      <c r="A36" s="115" t="s">
        <v>238</v>
      </c>
      <c r="B36" s="123" t="s">
        <v>239</v>
      </c>
      <c r="C36" s="116" t="s">
        <v>240</v>
      </c>
      <c r="D36" s="116" t="s">
        <v>132</v>
      </c>
      <c r="E36" s="116" t="s">
        <v>241</v>
      </c>
      <c r="F36" s="116" t="s">
        <v>242</v>
      </c>
      <c r="G36" s="116" t="s">
        <v>243</v>
      </c>
      <c r="H36" s="153" t="s">
        <v>244</v>
      </c>
      <c r="I36" s="166" t="s">
        <v>749</v>
      </c>
      <c r="J36" s="162" t="s">
        <v>606</v>
      </c>
      <c r="K36" s="162" t="s">
        <v>762</v>
      </c>
      <c r="L36" s="162" t="s">
        <v>631</v>
      </c>
      <c r="M36" s="162" t="s">
        <v>763</v>
      </c>
      <c r="N36" s="159">
        <v>4500000</v>
      </c>
      <c r="O36" s="155" t="s">
        <v>107</v>
      </c>
    </row>
    <row r="37" spans="1:255" s="18" customFormat="1" ht="70.900000000000006" customHeight="1" thickBot="1" x14ac:dyDescent="0.3">
      <c r="A37" s="118" t="s">
        <v>249</v>
      </c>
      <c r="B37" s="109" t="s">
        <v>239</v>
      </c>
      <c r="C37" s="109" t="s">
        <v>250</v>
      </c>
      <c r="D37" s="109" t="s">
        <v>132</v>
      </c>
      <c r="E37" s="109" t="s">
        <v>251</v>
      </c>
      <c r="F37" s="109" t="s">
        <v>252</v>
      </c>
      <c r="G37" s="109" t="s">
        <v>68</v>
      </c>
      <c r="H37" s="148" t="s">
        <v>250</v>
      </c>
      <c r="I37" s="167" t="s">
        <v>750</v>
      </c>
      <c r="J37" s="162" t="s">
        <v>606</v>
      </c>
      <c r="K37" s="162" t="s">
        <v>764</v>
      </c>
      <c r="L37" s="162" t="s">
        <v>650</v>
      </c>
      <c r="M37" s="162" t="s">
        <v>765</v>
      </c>
      <c r="N37" s="157">
        <v>3000000</v>
      </c>
      <c r="O37" s="156" t="s">
        <v>107</v>
      </c>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row>
    <row r="38" spans="1:255" s="18" customFormat="1" ht="105.6" customHeight="1" thickBot="1" x14ac:dyDescent="0.3">
      <c r="A38" s="118" t="s">
        <v>254</v>
      </c>
      <c r="B38" s="109" t="s">
        <v>239</v>
      </c>
      <c r="C38" s="109" t="s">
        <v>255</v>
      </c>
      <c r="D38" s="109" t="s">
        <v>132</v>
      </c>
      <c r="E38" s="109" t="s">
        <v>256</v>
      </c>
      <c r="F38" s="109" t="s">
        <v>257</v>
      </c>
      <c r="G38" s="109" t="s">
        <v>258</v>
      </c>
      <c r="H38" s="148" t="s">
        <v>259</v>
      </c>
      <c r="I38" s="167" t="s">
        <v>751</v>
      </c>
      <c r="J38" s="162" t="s">
        <v>606</v>
      </c>
      <c r="K38" s="162" t="s">
        <v>762</v>
      </c>
      <c r="L38" s="162" t="s">
        <v>631</v>
      </c>
      <c r="M38" s="162" t="s">
        <v>763</v>
      </c>
      <c r="N38" s="157">
        <v>3500000</v>
      </c>
      <c r="O38" s="156" t="s">
        <v>107</v>
      </c>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row>
    <row r="39" spans="1:255" s="18" customFormat="1" ht="82.5" customHeight="1" thickBot="1" x14ac:dyDescent="0.3">
      <c r="A39" s="118" t="s">
        <v>263</v>
      </c>
      <c r="B39" s="109" t="s">
        <v>239</v>
      </c>
      <c r="C39" s="109" t="s">
        <v>264</v>
      </c>
      <c r="D39" s="109" t="s">
        <v>132</v>
      </c>
      <c r="E39" s="109" t="s">
        <v>265</v>
      </c>
      <c r="F39" s="109" t="s">
        <v>266</v>
      </c>
      <c r="G39" s="109" t="s">
        <v>267</v>
      </c>
      <c r="H39" s="148" t="s">
        <v>268</v>
      </c>
      <c r="I39" s="167" t="s">
        <v>752</v>
      </c>
      <c r="J39" s="162" t="s">
        <v>606</v>
      </c>
      <c r="K39" s="162" t="s">
        <v>766</v>
      </c>
      <c r="L39" s="162" t="s">
        <v>646</v>
      </c>
      <c r="M39" s="162" t="s">
        <v>767</v>
      </c>
      <c r="N39" s="157">
        <v>3500000</v>
      </c>
      <c r="O39" s="156" t="s">
        <v>107</v>
      </c>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row>
    <row r="40" spans="1:255" s="18" customFormat="1" ht="70.5" customHeight="1" thickBot="1" x14ac:dyDescent="0.3">
      <c r="A40" s="118" t="s">
        <v>249</v>
      </c>
      <c r="B40" s="109" t="s">
        <v>239</v>
      </c>
      <c r="C40" s="109" t="s">
        <v>272</v>
      </c>
      <c r="D40" s="109" t="s">
        <v>132</v>
      </c>
      <c r="E40" s="109" t="s">
        <v>273</v>
      </c>
      <c r="F40" s="109" t="s">
        <v>274</v>
      </c>
      <c r="G40" s="109" t="s">
        <v>68</v>
      </c>
      <c r="H40" s="148" t="s">
        <v>272</v>
      </c>
      <c r="I40" s="167" t="s">
        <v>750</v>
      </c>
      <c r="J40" s="162" t="s">
        <v>606</v>
      </c>
      <c r="K40" s="162" t="s">
        <v>768</v>
      </c>
      <c r="L40" s="162" t="s">
        <v>646</v>
      </c>
      <c r="M40" s="162" t="s">
        <v>769</v>
      </c>
      <c r="N40" s="188">
        <v>3500000</v>
      </c>
      <c r="O40" s="156" t="s">
        <v>107</v>
      </c>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row>
    <row r="41" spans="1:255" ht="78.75" customHeight="1" thickBot="1" x14ac:dyDescent="0.3">
      <c r="A41" s="118" t="s">
        <v>277</v>
      </c>
      <c r="B41" s="109" t="s">
        <v>239</v>
      </c>
      <c r="C41" s="109" t="s">
        <v>278</v>
      </c>
      <c r="D41" s="109" t="s">
        <v>132</v>
      </c>
      <c r="E41" s="109" t="s">
        <v>279</v>
      </c>
      <c r="F41" s="109" t="s">
        <v>280</v>
      </c>
      <c r="G41" s="109" t="s">
        <v>281</v>
      </c>
      <c r="H41" s="148" t="s">
        <v>282</v>
      </c>
      <c r="I41" s="167" t="s">
        <v>753</v>
      </c>
      <c r="J41" s="162" t="s">
        <v>606</v>
      </c>
      <c r="K41" s="162" t="s">
        <v>770</v>
      </c>
      <c r="L41" s="162" t="s">
        <v>646</v>
      </c>
      <c r="M41" s="162" t="s">
        <v>771</v>
      </c>
      <c r="N41" s="158">
        <v>3000000</v>
      </c>
      <c r="O41" s="156" t="s">
        <v>107</v>
      </c>
    </row>
    <row r="42" spans="1:255" ht="91.5" customHeight="1" thickBot="1" x14ac:dyDescent="0.3">
      <c r="A42" s="118" t="s">
        <v>286</v>
      </c>
      <c r="B42" s="109" t="s">
        <v>239</v>
      </c>
      <c r="C42" s="109" t="s">
        <v>287</v>
      </c>
      <c r="D42" s="109" t="s">
        <v>132</v>
      </c>
      <c r="E42" s="109" t="s">
        <v>288</v>
      </c>
      <c r="F42" s="109" t="s">
        <v>289</v>
      </c>
      <c r="G42" s="109" t="s">
        <v>281</v>
      </c>
      <c r="H42" s="148" t="s">
        <v>290</v>
      </c>
      <c r="I42" s="167" t="s">
        <v>753</v>
      </c>
      <c r="J42" s="162" t="s">
        <v>606</v>
      </c>
      <c r="K42" s="162" t="s">
        <v>772</v>
      </c>
      <c r="L42" s="162" t="s">
        <v>646</v>
      </c>
      <c r="M42" s="162" t="s">
        <v>651</v>
      </c>
      <c r="N42" s="158">
        <v>2700000</v>
      </c>
      <c r="O42" s="156" t="s">
        <v>107</v>
      </c>
    </row>
    <row r="43" spans="1:255" ht="88.5" customHeight="1" thickBot="1" x14ac:dyDescent="0.3">
      <c r="A43" s="111" t="s">
        <v>293</v>
      </c>
      <c r="B43" s="107" t="s">
        <v>239</v>
      </c>
      <c r="C43" s="107" t="s">
        <v>294</v>
      </c>
      <c r="D43" s="107" t="s">
        <v>132</v>
      </c>
      <c r="E43" s="109" t="s">
        <v>295</v>
      </c>
      <c r="F43" s="109" t="s">
        <v>296</v>
      </c>
      <c r="G43" s="107" t="s">
        <v>267</v>
      </c>
      <c r="H43" s="154" t="s">
        <v>297</v>
      </c>
      <c r="I43" s="167" t="s">
        <v>752</v>
      </c>
      <c r="J43" s="162" t="s">
        <v>606</v>
      </c>
      <c r="K43" s="162" t="s">
        <v>773</v>
      </c>
      <c r="L43" s="162" t="s">
        <v>663</v>
      </c>
      <c r="M43" s="162" t="s">
        <v>774</v>
      </c>
      <c r="N43" s="157">
        <v>2000000</v>
      </c>
      <c r="O43" s="156" t="s">
        <v>107</v>
      </c>
    </row>
    <row r="44" spans="1:255" ht="84.6" customHeight="1" thickBot="1" x14ac:dyDescent="0.3">
      <c r="A44" s="111" t="s">
        <v>300</v>
      </c>
      <c r="B44" s="107" t="s">
        <v>239</v>
      </c>
      <c r="C44" s="107" t="s">
        <v>294</v>
      </c>
      <c r="D44" s="107" t="s">
        <v>132</v>
      </c>
      <c r="E44" s="109" t="s">
        <v>301</v>
      </c>
      <c r="F44" s="107" t="s">
        <v>302</v>
      </c>
      <c r="G44" s="107" t="s">
        <v>267</v>
      </c>
      <c r="H44" s="154" t="s">
        <v>303</v>
      </c>
      <c r="I44" s="10" t="s">
        <v>754</v>
      </c>
      <c r="J44" s="162" t="s">
        <v>606</v>
      </c>
      <c r="K44" s="162" t="s">
        <v>775</v>
      </c>
      <c r="L44" s="162" t="s">
        <v>646</v>
      </c>
      <c r="M44" s="162" t="s">
        <v>651</v>
      </c>
      <c r="N44" s="158">
        <v>2000000</v>
      </c>
      <c r="O44" s="156" t="s">
        <v>305</v>
      </c>
    </row>
    <row r="45" spans="1:255" ht="78.75" customHeight="1" thickBot="1" x14ac:dyDescent="0.3">
      <c r="A45" s="118" t="s">
        <v>306</v>
      </c>
      <c r="B45" s="107" t="s">
        <v>239</v>
      </c>
      <c r="C45" s="109" t="s">
        <v>64</v>
      </c>
      <c r="D45" s="107" t="s">
        <v>132</v>
      </c>
      <c r="E45" s="109" t="s">
        <v>307</v>
      </c>
      <c r="F45" s="107" t="s">
        <v>308</v>
      </c>
      <c r="G45" s="107" t="s">
        <v>309</v>
      </c>
      <c r="H45" s="148" t="s">
        <v>310</v>
      </c>
      <c r="I45" s="168" t="s">
        <v>755</v>
      </c>
      <c r="J45" s="162" t="s">
        <v>606</v>
      </c>
      <c r="K45" s="162" t="s">
        <v>776</v>
      </c>
      <c r="L45" s="162" t="s">
        <v>777</v>
      </c>
      <c r="M45" s="162" t="s">
        <v>654</v>
      </c>
      <c r="N45" s="158">
        <v>13000000</v>
      </c>
      <c r="O45" s="156" t="s">
        <v>311</v>
      </c>
    </row>
    <row r="46" spans="1:255" ht="101.45" customHeight="1" thickBot="1" x14ac:dyDescent="0.3">
      <c r="A46" s="118" t="s">
        <v>312</v>
      </c>
      <c r="B46" s="107" t="s">
        <v>239</v>
      </c>
      <c r="C46" s="109" t="s">
        <v>278</v>
      </c>
      <c r="D46" s="107" t="s">
        <v>132</v>
      </c>
      <c r="E46" s="109" t="s">
        <v>313</v>
      </c>
      <c r="F46" s="109" t="s">
        <v>314</v>
      </c>
      <c r="G46" s="109" t="s">
        <v>315</v>
      </c>
      <c r="H46" s="148" t="s">
        <v>316</v>
      </c>
      <c r="I46" s="167" t="s">
        <v>750</v>
      </c>
      <c r="J46" s="162" t="s">
        <v>606</v>
      </c>
      <c r="K46" s="162" t="s">
        <v>778</v>
      </c>
      <c r="L46" s="162" t="s">
        <v>646</v>
      </c>
      <c r="M46" s="162" t="s">
        <v>651</v>
      </c>
      <c r="N46" s="157">
        <v>2000000</v>
      </c>
      <c r="O46" s="156" t="s">
        <v>321</v>
      </c>
    </row>
    <row r="47" spans="1:255" ht="99" customHeight="1" thickBot="1" x14ac:dyDescent="0.3">
      <c r="A47" s="118" t="s">
        <v>322</v>
      </c>
      <c r="B47" s="107" t="s">
        <v>239</v>
      </c>
      <c r="C47" s="109" t="s">
        <v>278</v>
      </c>
      <c r="D47" s="107" t="s">
        <v>132</v>
      </c>
      <c r="E47" s="109" t="s">
        <v>323</v>
      </c>
      <c r="F47" s="109" t="s">
        <v>324</v>
      </c>
      <c r="G47" s="109" t="s">
        <v>315</v>
      </c>
      <c r="H47" s="148" t="s">
        <v>325</v>
      </c>
      <c r="I47" s="167" t="s">
        <v>750</v>
      </c>
      <c r="J47" s="162" t="s">
        <v>606</v>
      </c>
      <c r="K47" s="162" t="s">
        <v>779</v>
      </c>
      <c r="L47" s="162" t="s">
        <v>650</v>
      </c>
      <c r="M47" s="162" t="s">
        <v>651</v>
      </c>
      <c r="N47" s="157">
        <v>1500000</v>
      </c>
      <c r="O47" s="156" t="s">
        <v>321</v>
      </c>
    </row>
    <row r="48" spans="1:255" ht="87.75" customHeight="1" thickBot="1" x14ac:dyDescent="0.3">
      <c r="A48" s="118" t="s">
        <v>329</v>
      </c>
      <c r="B48" s="107" t="s">
        <v>239</v>
      </c>
      <c r="C48" s="109" t="s">
        <v>294</v>
      </c>
      <c r="D48" s="107" t="s">
        <v>132</v>
      </c>
      <c r="E48" s="109" t="s">
        <v>330</v>
      </c>
      <c r="F48" s="189" t="s">
        <v>314</v>
      </c>
      <c r="G48" s="107" t="s">
        <v>267</v>
      </c>
      <c r="H48" s="154" t="s">
        <v>331</v>
      </c>
      <c r="I48" s="10" t="s">
        <v>754</v>
      </c>
      <c r="J48" s="162" t="s">
        <v>606</v>
      </c>
      <c r="K48" s="162" t="s">
        <v>780</v>
      </c>
      <c r="L48" s="162" t="s">
        <v>646</v>
      </c>
      <c r="M48" s="162" t="s">
        <v>651</v>
      </c>
      <c r="N48" s="157">
        <v>3000000</v>
      </c>
      <c r="O48" s="190" t="s">
        <v>176</v>
      </c>
    </row>
    <row r="49" spans="1:15" ht="102.75" customHeight="1" thickBot="1" x14ac:dyDescent="0.3">
      <c r="A49" s="118" t="s">
        <v>329</v>
      </c>
      <c r="B49" s="107" t="s">
        <v>239</v>
      </c>
      <c r="C49" s="109" t="s">
        <v>294</v>
      </c>
      <c r="D49" s="107" t="s">
        <v>132</v>
      </c>
      <c r="E49" s="109" t="s">
        <v>334</v>
      </c>
      <c r="F49" s="189" t="s">
        <v>314</v>
      </c>
      <c r="G49" s="107" t="s">
        <v>267</v>
      </c>
      <c r="H49" s="154" t="s">
        <v>335</v>
      </c>
      <c r="I49" s="10" t="s">
        <v>754</v>
      </c>
      <c r="J49" s="162" t="s">
        <v>606</v>
      </c>
      <c r="K49" s="162" t="s">
        <v>780</v>
      </c>
      <c r="L49" s="162" t="s">
        <v>646</v>
      </c>
      <c r="M49" s="162" t="s">
        <v>652</v>
      </c>
      <c r="N49" s="157">
        <v>3000000</v>
      </c>
      <c r="O49" s="190" t="s">
        <v>176</v>
      </c>
    </row>
    <row r="50" spans="1:15" ht="71.25" customHeight="1" thickBot="1" x14ac:dyDescent="0.3">
      <c r="A50" s="118" t="s">
        <v>337</v>
      </c>
      <c r="B50" s="107" t="s">
        <v>239</v>
      </c>
      <c r="C50" s="109" t="s">
        <v>294</v>
      </c>
      <c r="D50" s="107" t="s">
        <v>132</v>
      </c>
      <c r="E50" s="109" t="s">
        <v>338</v>
      </c>
      <c r="F50" s="109" t="s">
        <v>339</v>
      </c>
      <c r="G50" s="107" t="s">
        <v>340</v>
      </c>
      <c r="H50" s="154" t="s">
        <v>341</v>
      </c>
      <c r="I50" s="10" t="s">
        <v>754</v>
      </c>
      <c r="J50" s="162" t="s">
        <v>606</v>
      </c>
      <c r="K50" s="162" t="s">
        <v>781</v>
      </c>
      <c r="L50" s="162" t="s">
        <v>650</v>
      </c>
      <c r="M50" s="162" t="s">
        <v>767</v>
      </c>
      <c r="N50" s="157">
        <v>2300000</v>
      </c>
      <c r="O50" s="190" t="s">
        <v>344</v>
      </c>
    </row>
    <row r="51" spans="1:15" ht="85.5" customHeight="1" thickBot="1" x14ac:dyDescent="0.3">
      <c r="A51" s="118" t="s">
        <v>337</v>
      </c>
      <c r="B51" s="107" t="s">
        <v>239</v>
      </c>
      <c r="C51" s="109" t="s">
        <v>294</v>
      </c>
      <c r="D51" s="107" t="s">
        <v>132</v>
      </c>
      <c r="E51" s="109" t="s">
        <v>345</v>
      </c>
      <c r="F51" s="109" t="s">
        <v>314</v>
      </c>
      <c r="G51" s="107" t="s">
        <v>340</v>
      </c>
      <c r="H51" s="154" t="s">
        <v>346</v>
      </c>
      <c r="I51" s="10" t="s">
        <v>756</v>
      </c>
      <c r="J51" s="162" t="s">
        <v>606</v>
      </c>
      <c r="K51" s="162" t="s">
        <v>782</v>
      </c>
      <c r="L51" s="162" t="s">
        <v>646</v>
      </c>
      <c r="M51" s="162" t="s">
        <v>653</v>
      </c>
      <c r="N51" s="157">
        <v>3000000</v>
      </c>
      <c r="O51" s="190" t="s">
        <v>344</v>
      </c>
    </row>
    <row r="52" spans="1:15" ht="87.75" customHeight="1" thickBot="1" x14ac:dyDescent="0.3">
      <c r="A52" s="118" t="s">
        <v>348</v>
      </c>
      <c r="B52" s="107" t="s">
        <v>239</v>
      </c>
      <c r="C52" s="109" t="s">
        <v>349</v>
      </c>
      <c r="D52" s="107" t="s">
        <v>132</v>
      </c>
      <c r="E52" s="109" t="s">
        <v>350</v>
      </c>
      <c r="F52" s="109" t="s">
        <v>351</v>
      </c>
      <c r="G52" s="107" t="s">
        <v>352</v>
      </c>
      <c r="H52" s="148" t="s">
        <v>353</v>
      </c>
      <c r="I52" s="167" t="s">
        <v>757</v>
      </c>
      <c r="J52" s="162" t="s">
        <v>606</v>
      </c>
      <c r="K52" s="162" t="s">
        <v>783</v>
      </c>
      <c r="L52" s="162" t="s">
        <v>646</v>
      </c>
      <c r="M52" s="162" t="s">
        <v>651</v>
      </c>
      <c r="N52" s="158">
        <v>3000000</v>
      </c>
      <c r="O52" s="190" t="s">
        <v>176</v>
      </c>
    </row>
    <row r="53" spans="1:15" ht="73.5" customHeight="1" thickBot="1" x14ac:dyDescent="0.3">
      <c r="A53" s="118" t="s">
        <v>355</v>
      </c>
      <c r="B53" s="107" t="s">
        <v>239</v>
      </c>
      <c r="C53" s="109" t="s">
        <v>287</v>
      </c>
      <c r="D53" s="107" t="s">
        <v>132</v>
      </c>
      <c r="E53" s="109" t="s">
        <v>356</v>
      </c>
      <c r="F53" s="109" t="s">
        <v>357</v>
      </c>
      <c r="G53" s="109" t="s">
        <v>358</v>
      </c>
      <c r="H53" s="148" t="s">
        <v>359</v>
      </c>
      <c r="I53" s="167" t="s">
        <v>753</v>
      </c>
      <c r="J53" s="162" t="s">
        <v>606</v>
      </c>
      <c r="K53" s="162" t="s">
        <v>784</v>
      </c>
      <c r="L53" s="162" t="s">
        <v>647</v>
      </c>
      <c r="M53" s="162" t="s">
        <v>785</v>
      </c>
      <c r="N53" s="157">
        <v>3500000</v>
      </c>
      <c r="O53" s="190" t="s">
        <v>344</v>
      </c>
    </row>
    <row r="54" spans="1:15" ht="120.75" thickBot="1" x14ac:dyDescent="0.3">
      <c r="A54" s="118" t="s">
        <v>362</v>
      </c>
      <c r="B54" s="107" t="s">
        <v>239</v>
      </c>
      <c r="C54" s="109" t="s">
        <v>278</v>
      </c>
      <c r="D54" s="107" t="s">
        <v>132</v>
      </c>
      <c r="E54" s="191" t="s">
        <v>363</v>
      </c>
      <c r="F54" s="191" t="s">
        <v>302</v>
      </c>
      <c r="G54" s="191" t="s">
        <v>364</v>
      </c>
      <c r="H54" s="192" t="s">
        <v>365</v>
      </c>
      <c r="I54" s="167" t="s">
        <v>758</v>
      </c>
      <c r="J54" s="162" t="s">
        <v>606</v>
      </c>
      <c r="K54" s="162" t="s">
        <v>662</v>
      </c>
      <c r="L54" s="162" t="s">
        <v>663</v>
      </c>
      <c r="M54" s="162" t="s">
        <v>786</v>
      </c>
      <c r="N54" s="157">
        <v>3000000</v>
      </c>
      <c r="O54" s="190" t="s">
        <v>344</v>
      </c>
    </row>
    <row r="55" spans="1:15" ht="70.150000000000006" customHeight="1" thickBot="1" x14ac:dyDescent="0.3">
      <c r="A55" s="111" t="s">
        <v>368</v>
      </c>
      <c r="B55" s="107" t="s">
        <v>239</v>
      </c>
      <c r="C55" s="107" t="s">
        <v>369</v>
      </c>
      <c r="D55" s="107" t="s">
        <v>132</v>
      </c>
      <c r="E55" s="191" t="s">
        <v>370</v>
      </c>
      <c r="F55" s="107" t="s">
        <v>371</v>
      </c>
      <c r="G55" s="107" t="s">
        <v>372</v>
      </c>
      <c r="H55" s="154" t="s">
        <v>373</v>
      </c>
      <c r="I55" s="167" t="s">
        <v>759</v>
      </c>
      <c r="J55" s="162" t="s">
        <v>606</v>
      </c>
      <c r="K55" s="162" t="s">
        <v>787</v>
      </c>
      <c r="L55" s="162" t="s">
        <v>655</v>
      </c>
      <c r="M55" s="162" t="s">
        <v>656</v>
      </c>
      <c r="N55" s="157">
        <v>4500000</v>
      </c>
      <c r="O55" s="190" t="s">
        <v>378</v>
      </c>
    </row>
    <row r="56" spans="1:15" ht="57.75" customHeight="1" thickBot="1" x14ac:dyDescent="0.3">
      <c r="A56" s="111" t="s">
        <v>379</v>
      </c>
      <c r="B56" s="107" t="s">
        <v>239</v>
      </c>
      <c r="C56" s="107" t="s">
        <v>64</v>
      </c>
      <c r="D56" s="107" t="s">
        <v>132</v>
      </c>
      <c r="E56" s="191" t="s">
        <v>380</v>
      </c>
      <c r="F56" s="107" t="s">
        <v>381</v>
      </c>
      <c r="G56" s="107" t="s">
        <v>382</v>
      </c>
      <c r="H56" s="154" t="s">
        <v>383</v>
      </c>
      <c r="I56" s="162" t="s">
        <v>760</v>
      </c>
      <c r="J56" s="162" t="s">
        <v>606</v>
      </c>
      <c r="K56" s="162" t="s">
        <v>664</v>
      </c>
      <c r="L56" s="162" t="s">
        <v>648</v>
      </c>
      <c r="M56" s="162" t="s">
        <v>624</v>
      </c>
      <c r="N56" s="157">
        <v>8000000</v>
      </c>
      <c r="O56" s="190" t="s">
        <v>378</v>
      </c>
    </row>
    <row r="57" spans="1:15" ht="146.25" customHeight="1" thickBot="1" x14ac:dyDescent="0.3">
      <c r="A57" s="118" t="s">
        <v>387</v>
      </c>
      <c r="B57" s="107" t="s">
        <v>239</v>
      </c>
      <c r="C57" s="109" t="s">
        <v>388</v>
      </c>
      <c r="D57" s="107" t="s">
        <v>132</v>
      </c>
      <c r="E57" s="191" t="s">
        <v>389</v>
      </c>
      <c r="F57" s="109" t="s">
        <v>390</v>
      </c>
      <c r="G57" s="109" t="s">
        <v>391</v>
      </c>
      <c r="H57" s="148" t="s">
        <v>392</v>
      </c>
      <c r="I57" s="193" t="s">
        <v>761</v>
      </c>
      <c r="J57" s="162" t="s">
        <v>606</v>
      </c>
      <c r="K57" s="162" t="s">
        <v>788</v>
      </c>
      <c r="L57" s="162" t="s">
        <v>657</v>
      </c>
      <c r="M57" s="162" t="s">
        <v>649</v>
      </c>
      <c r="N57" s="194">
        <f>3700000</f>
        <v>3700000</v>
      </c>
      <c r="O57" s="156" t="s">
        <v>311</v>
      </c>
    </row>
    <row r="58" spans="1:15" ht="120.75" thickBot="1" x14ac:dyDescent="0.3">
      <c r="A58" s="126" t="s">
        <v>632</v>
      </c>
      <c r="B58" s="195"/>
      <c r="C58" s="195"/>
      <c r="D58" s="195"/>
      <c r="E58" s="196" t="s">
        <v>633</v>
      </c>
      <c r="F58" s="113" t="s">
        <v>634</v>
      </c>
      <c r="G58" s="113" t="s">
        <v>635</v>
      </c>
      <c r="H58" s="197" t="s">
        <v>636</v>
      </c>
      <c r="I58" s="10" t="s">
        <v>756</v>
      </c>
      <c r="J58" s="162" t="s">
        <v>606</v>
      </c>
      <c r="K58" s="162" t="s">
        <v>789</v>
      </c>
      <c r="L58" s="162" t="s">
        <v>790</v>
      </c>
      <c r="M58" s="162" t="s">
        <v>791</v>
      </c>
      <c r="N58" s="198" t="s">
        <v>637</v>
      </c>
      <c r="O58" s="199" t="s">
        <v>344</v>
      </c>
    </row>
    <row r="59" spans="1:15" ht="24" customHeight="1" thickBot="1" x14ac:dyDescent="0.3">
      <c r="A59" s="215" t="s">
        <v>630</v>
      </c>
      <c r="B59" s="216"/>
      <c r="C59" s="216"/>
      <c r="D59" s="216"/>
      <c r="E59" s="216"/>
      <c r="F59" s="216"/>
      <c r="G59" s="216"/>
      <c r="H59" s="216"/>
      <c r="I59" s="216"/>
      <c r="J59" s="216"/>
      <c r="K59" s="216"/>
      <c r="L59" s="216"/>
      <c r="M59" s="216"/>
      <c r="N59" s="216"/>
      <c r="O59" s="217"/>
    </row>
    <row r="60" spans="1:15" ht="120" customHeight="1" thickBot="1" x14ac:dyDescent="0.3">
      <c r="A60" s="115" t="s">
        <v>397</v>
      </c>
      <c r="B60" s="116" t="s">
        <v>398</v>
      </c>
      <c r="C60" s="116" t="s">
        <v>399</v>
      </c>
      <c r="D60" s="116" t="s">
        <v>400</v>
      </c>
      <c r="E60" s="123" t="s">
        <v>401</v>
      </c>
      <c r="F60" s="123" t="s">
        <v>402</v>
      </c>
      <c r="G60" s="123" t="s">
        <v>403</v>
      </c>
      <c r="H60" s="123" t="s">
        <v>404</v>
      </c>
      <c r="I60" s="61" t="s">
        <v>618</v>
      </c>
      <c r="J60" s="27" t="s">
        <v>606</v>
      </c>
      <c r="K60" s="27" t="s">
        <v>718</v>
      </c>
      <c r="L60" s="27" t="s">
        <v>719</v>
      </c>
      <c r="M60" s="200" t="s">
        <v>720</v>
      </c>
      <c r="N60" s="161">
        <v>25000000</v>
      </c>
      <c r="O60" s="124" t="s">
        <v>409</v>
      </c>
    </row>
    <row r="61" spans="1:15" ht="123.6" customHeight="1" thickBot="1" x14ac:dyDescent="0.3">
      <c r="A61" s="111" t="s">
        <v>410</v>
      </c>
      <c r="B61" s="109" t="s">
        <v>398</v>
      </c>
      <c r="C61" s="109" t="s">
        <v>411</v>
      </c>
      <c r="D61" s="109" t="s">
        <v>400</v>
      </c>
      <c r="E61" s="107" t="s">
        <v>401</v>
      </c>
      <c r="F61" s="107" t="s">
        <v>402</v>
      </c>
      <c r="G61" s="107" t="s">
        <v>403</v>
      </c>
      <c r="H61" s="107" t="s">
        <v>412</v>
      </c>
      <c r="I61" s="61" t="s">
        <v>618</v>
      </c>
      <c r="J61" s="27" t="s">
        <v>606</v>
      </c>
      <c r="K61" s="27" t="s">
        <v>721</v>
      </c>
      <c r="L61" s="27" t="s">
        <v>722</v>
      </c>
      <c r="M61" s="200" t="s">
        <v>723</v>
      </c>
      <c r="N61" s="160">
        <f>32000000</f>
        <v>32000000</v>
      </c>
      <c r="O61" s="125" t="s">
        <v>409</v>
      </c>
    </row>
    <row r="62" spans="1:15" s="26" customFormat="1" ht="95.25" customHeight="1" thickBot="1" x14ac:dyDescent="0.3">
      <c r="A62" s="118" t="s">
        <v>416</v>
      </c>
      <c r="B62" s="109" t="s">
        <v>417</v>
      </c>
      <c r="C62" s="109" t="s">
        <v>418</v>
      </c>
      <c r="D62" s="109" t="s">
        <v>419</v>
      </c>
      <c r="E62" s="109" t="s">
        <v>420</v>
      </c>
      <c r="F62" s="109" t="s">
        <v>421</v>
      </c>
      <c r="G62" s="109" t="s">
        <v>422</v>
      </c>
      <c r="H62" s="109" t="s">
        <v>423</v>
      </c>
      <c r="I62" s="61" t="s">
        <v>617</v>
      </c>
      <c r="J62" s="9" t="s">
        <v>606</v>
      </c>
      <c r="K62" s="9" t="s">
        <v>645</v>
      </c>
      <c r="L62" s="9" t="s">
        <v>724</v>
      </c>
      <c r="M62" s="27" t="s">
        <v>725</v>
      </c>
      <c r="N62" s="106">
        <v>5000000</v>
      </c>
      <c r="O62" s="132" t="s">
        <v>428</v>
      </c>
    </row>
    <row r="63" spans="1:15" ht="96" customHeight="1" thickBot="1" x14ac:dyDescent="0.3">
      <c r="A63" s="111" t="s">
        <v>429</v>
      </c>
      <c r="B63" s="109" t="s">
        <v>417</v>
      </c>
      <c r="C63" s="109" t="s">
        <v>418</v>
      </c>
      <c r="D63" s="109" t="s">
        <v>419</v>
      </c>
      <c r="E63" s="107" t="s">
        <v>430</v>
      </c>
      <c r="F63" s="107" t="s">
        <v>431</v>
      </c>
      <c r="G63" s="107" t="s">
        <v>432</v>
      </c>
      <c r="H63" s="107" t="s">
        <v>433</v>
      </c>
      <c r="I63" s="61" t="s">
        <v>616</v>
      </c>
      <c r="J63" s="9" t="s">
        <v>605</v>
      </c>
      <c r="K63" s="9" t="s">
        <v>665</v>
      </c>
      <c r="L63" s="9" t="s">
        <v>726</v>
      </c>
      <c r="M63" s="200" t="s">
        <v>727</v>
      </c>
      <c r="N63" s="160">
        <v>7606590.6699999999</v>
      </c>
      <c r="O63" s="125" t="s">
        <v>428</v>
      </c>
    </row>
    <row r="64" spans="1:15" ht="120.75" thickBot="1" x14ac:dyDescent="0.3">
      <c r="A64" s="111" t="s">
        <v>436</v>
      </c>
      <c r="B64" s="109" t="s">
        <v>417</v>
      </c>
      <c r="C64" s="109" t="s">
        <v>437</v>
      </c>
      <c r="D64" s="109" t="s">
        <v>438</v>
      </c>
      <c r="E64" s="107" t="s">
        <v>439</v>
      </c>
      <c r="F64" s="107" t="s">
        <v>440</v>
      </c>
      <c r="G64" s="107" t="s">
        <v>441</v>
      </c>
      <c r="H64" s="107" t="s">
        <v>442</v>
      </c>
      <c r="I64" s="61" t="s">
        <v>600</v>
      </c>
      <c r="J64" s="10" t="s">
        <v>606</v>
      </c>
      <c r="K64" s="10" t="s">
        <v>728</v>
      </c>
      <c r="L64" s="61" t="s">
        <v>729</v>
      </c>
      <c r="M64" s="200" t="s">
        <v>660</v>
      </c>
      <c r="N64" s="160">
        <f>7972483</f>
        <v>7972483</v>
      </c>
      <c r="O64" s="125" t="s">
        <v>428</v>
      </c>
    </row>
    <row r="65" spans="1:15" ht="89.25" customHeight="1" thickBot="1" x14ac:dyDescent="0.3">
      <c r="A65" s="111" t="s">
        <v>446</v>
      </c>
      <c r="B65" s="109" t="s">
        <v>398</v>
      </c>
      <c r="C65" s="109" t="s">
        <v>447</v>
      </c>
      <c r="D65" s="109" t="s">
        <v>400</v>
      </c>
      <c r="E65" s="107" t="s">
        <v>401</v>
      </c>
      <c r="F65" s="107" t="s">
        <v>402</v>
      </c>
      <c r="G65" s="107" t="s">
        <v>448</v>
      </c>
      <c r="H65" s="107" t="s">
        <v>449</v>
      </c>
      <c r="I65" s="61" t="s">
        <v>618</v>
      </c>
      <c r="J65" s="27" t="s">
        <v>606</v>
      </c>
      <c r="K65" s="27" t="s">
        <v>730</v>
      </c>
      <c r="L65" s="27" t="s">
        <v>731</v>
      </c>
      <c r="M65" s="200" t="s">
        <v>732</v>
      </c>
      <c r="N65" s="160">
        <v>25000000</v>
      </c>
      <c r="O65" s="125" t="s">
        <v>409</v>
      </c>
    </row>
    <row r="66" spans="1:15" ht="150.75" thickBot="1" x14ac:dyDescent="0.3">
      <c r="A66" s="111" t="s">
        <v>453</v>
      </c>
      <c r="B66" s="109" t="s">
        <v>417</v>
      </c>
      <c r="C66" s="109" t="s">
        <v>454</v>
      </c>
      <c r="D66" s="109" t="s">
        <v>455</v>
      </c>
      <c r="E66" s="107" t="s">
        <v>456</v>
      </c>
      <c r="F66" s="107" t="s">
        <v>457</v>
      </c>
      <c r="G66" s="107" t="s">
        <v>458</v>
      </c>
      <c r="H66" s="107" t="s">
        <v>459</v>
      </c>
      <c r="I66" s="61" t="s">
        <v>601</v>
      </c>
      <c r="J66" s="27" t="s">
        <v>605</v>
      </c>
      <c r="K66" s="27" t="s">
        <v>666</v>
      </c>
      <c r="L66" s="27" t="s">
        <v>35</v>
      </c>
      <c r="M66" s="200" t="s">
        <v>35</v>
      </c>
      <c r="N66" s="160">
        <v>6958280.0599999987</v>
      </c>
      <c r="O66" s="125" t="s">
        <v>428</v>
      </c>
    </row>
    <row r="67" spans="1:15" ht="129" customHeight="1" thickBot="1" x14ac:dyDescent="0.3">
      <c r="A67" s="111" t="s">
        <v>463</v>
      </c>
      <c r="B67" s="109" t="s">
        <v>417</v>
      </c>
      <c r="C67" s="109" t="s">
        <v>464</v>
      </c>
      <c r="D67" s="109" t="s">
        <v>465</v>
      </c>
      <c r="E67" s="107" t="s">
        <v>466</v>
      </c>
      <c r="F67" s="107" t="s">
        <v>467</v>
      </c>
      <c r="G67" s="107" t="s">
        <v>468</v>
      </c>
      <c r="H67" s="107" t="s">
        <v>469</v>
      </c>
      <c r="I67" s="61" t="s">
        <v>619</v>
      </c>
      <c r="J67" s="27" t="s">
        <v>606</v>
      </c>
      <c r="K67" s="27" t="s">
        <v>667</v>
      </c>
      <c r="L67" s="27" t="s">
        <v>726</v>
      </c>
      <c r="M67" s="200" t="s">
        <v>733</v>
      </c>
      <c r="N67" s="160">
        <v>7331650.4717999995</v>
      </c>
      <c r="O67" s="125" t="s">
        <v>428</v>
      </c>
    </row>
    <row r="68" spans="1:15" ht="93.75" customHeight="1" thickBot="1" x14ac:dyDescent="0.3">
      <c r="A68" s="111" t="s">
        <v>471</v>
      </c>
      <c r="B68" s="109" t="s">
        <v>417</v>
      </c>
      <c r="C68" s="109" t="s">
        <v>472</v>
      </c>
      <c r="D68" s="109" t="s">
        <v>473</v>
      </c>
      <c r="E68" s="107" t="s">
        <v>474</v>
      </c>
      <c r="F68" s="107" t="s">
        <v>475</v>
      </c>
      <c r="G68" s="107" t="s">
        <v>476</v>
      </c>
      <c r="H68" s="107" t="s">
        <v>477</v>
      </c>
      <c r="I68" s="61" t="s">
        <v>602</v>
      </c>
      <c r="J68" s="10" t="s">
        <v>606</v>
      </c>
      <c r="K68" s="27" t="s">
        <v>668</v>
      </c>
      <c r="L68" s="27" t="s">
        <v>734</v>
      </c>
      <c r="M68" s="27" t="s">
        <v>35</v>
      </c>
      <c r="N68" s="108">
        <v>34642003.098199993</v>
      </c>
      <c r="O68" s="201" t="s">
        <v>321</v>
      </c>
    </row>
    <row r="69" spans="1:15" ht="85.15" customHeight="1" thickBot="1" x14ac:dyDescent="0.3">
      <c r="A69" s="111" t="s">
        <v>481</v>
      </c>
      <c r="B69" s="109" t="s">
        <v>417</v>
      </c>
      <c r="C69" s="109" t="s">
        <v>482</v>
      </c>
      <c r="D69" s="109" t="s">
        <v>483</v>
      </c>
      <c r="E69" s="107" t="s">
        <v>484</v>
      </c>
      <c r="F69" s="107" t="s">
        <v>475</v>
      </c>
      <c r="G69" s="107" t="s">
        <v>476</v>
      </c>
      <c r="H69" s="107" t="s">
        <v>477</v>
      </c>
      <c r="I69" s="61" t="s">
        <v>602</v>
      </c>
      <c r="J69" s="10" t="s">
        <v>605</v>
      </c>
      <c r="K69" s="27" t="s">
        <v>735</v>
      </c>
      <c r="L69" s="202" t="s">
        <v>35</v>
      </c>
      <c r="M69" s="27" t="s">
        <v>35</v>
      </c>
      <c r="N69" s="108">
        <v>22925159.899999999</v>
      </c>
      <c r="O69" s="125" t="s">
        <v>428</v>
      </c>
    </row>
    <row r="70" spans="1:15" ht="84.75" customHeight="1" thickBot="1" x14ac:dyDescent="0.3">
      <c r="A70" s="111" t="s">
        <v>485</v>
      </c>
      <c r="B70" s="109" t="s">
        <v>417</v>
      </c>
      <c r="C70" s="109" t="s">
        <v>486</v>
      </c>
      <c r="D70" s="109" t="s">
        <v>487</v>
      </c>
      <c r="E70" s="107" t="s">
        <v>488</v>
      </c>
      <c r="F70" s="107" t="s">
        <v>475</v>
      </c>
      <c r="G70" s="107" t="s">
        <v>476</v>
      </c>
      <c r="H70" s="107" t="s">
        <v>477</v>
      </c>
      <c r="I70" s="61" t="s">
        <v>602</v>
      </c>
      <c r="J70" s="10" t="s">
        <v>605</v>
      </c>
      <c r="K70" s="203" t="s">
        <v>669</v>
      </c>
      <c r="L70" s="203" t="s">
        <v>35</v>
      </c>
      <c r="M70" s="203" t="s">
        <v>35</v>
      </c>
      <c r="N70" s="108">
        <v>8045410.1200000001</v>
      </c>
      <c r="O70" s="125" t="s">
        <v>428</v>
      </c>
    </row>
    <row r="71" spans="1:15" ht="67.5" customHeight="1" thickBot="1" x14ac:dyDescent="0.3">
      <c r="A71" s="111" t="s">
        <v>489</v>
      </c>
      <c r="B71" s="109" t="s">
        <v>417</v>
      </c>
      <c r="C71" s="109" t="s">
        <v>490</v>
      </c>
      <c r="D71" s="109" t="s">
        <v>491</v>
      </c>
      <c r="E71" s="107" t="s">
        <v>492</v>
      </c>
      <c r="F71" s="107" t="s">
        <v>475</v>
      </c>
      <c r="G71" s="107" t="s">
        <v>493</v>
      </c>
      <c r="H71" s="107" t="s">
        <v>477</v>
      </c>
      <c r="I71" s="61" t="s">
        <v>602</v>
      </c>
      <c r="J71" s="13" t="s">
        <v>605</v>
      </c>
      <c r="K71" s="10" t="s">
        <v>670</v>
      </c>
      <c r="L71" s="204" t="s">
        <v>35</v>
      </c>
      <c r="M71" s="204" t="s">
        <v>35</v>
      </c>
      <c r="N71" s="108">
        <v>10855220.6</v>
      </c>
      <c r="O71" s="125" t="s">
        <v>428</v>
      </c>
    </row>
    <row r="72" spans="1:15" ht="63.75" customHeight="1" thickBot="1" x14ac:dyDescent="0.3">
      <c r="A72" s="111" t="s">
        <v>494</v>
      </c>
      <c r="B72" s="109" t="s">
        <v>417</v>
      </c>
      <c r="C72" s="109" t="s">
        <v>495</v>
      </c>
      <c r="D72" s="109" t="s">
        <v>496</v>
      </c>
      <c r="E72" s="107" t="s">
        <v>497</v>
      </c>
      <c r="F72" s="107" t="s">
        <v>475</v>
      </c>
      <c r="G72" s="107" t="s">
        <v>476</v>
      </c>
      <c r="H72" s="107" t="s">
        <v>477</v>
      </c>
      <c r="I72" s="61" t="s">
        <v>602</v>
      </c>
      <c r="J72" s="10" t="s">
        <v>605</v>
      </c>
      <c r="K72" s="10" t="s">
        <v>661</v>
      </c>
      <c r="L72" s="204" t="s">
        <v>35</v>
      </c>
      <c r="M72" s="205" t="s">
        <v>35</v>
      </c>
      <c r="N72" s="108">
        <v>27448984.899999999</v>
      </c>
      <c r="O72" s="125" t="s">
        <v>428</v>
      </c>
    </row>
    <row r="73" spans="1:15" ht="96.75" customHeight="1" thickBot="1" x14ac:dyDescent="0.3">
      <c r="A73" s="206" t="s">
        <v>796</v>
      </c>
      <c r="B73" s="152" t="s">
        <v>63</v>
      </c>
      <c r="C73" s="152" t="s">
        <v>499</v>
      </c>
      <c r="D73" s="152" t="s">
        <v>500</v>
      </c>
      <c r="E73" s="152" t="s">
        <v>501</v>
      </c>
      <c r="F73" s="152" t="s">
        <v>502</v>
      </c>
      <c r="G73" s="152" t="s">
        <v>503</v>
      </c>
      <c r="H73" s="152" t="s">
        <v>504</v>
      </c>
      <c r="I73" s="61" t="s">
        <v>533</v>
      </c>
      <c r="J73" s="61" t="s">
        <v>606</v>
      </c>
      <c r="K73" s="27" t="s">
        <v>671</v>
      </c>
      <c r="L73" s="27" t="s">
        <v>736</v>
      </c>
      <c r="M73" s="27" t="s">
        <v>737</v>
      </c>
      <c r="N73" s="142">
        <v>1418565.8499999996</v>
      </c>
      <c r="O73" s="125" t="s">
        <v>428</v>
      </c>
    </row>
    <row r="74" spans="1:15" ht="105" customHeight="1" thickBot="1" x14ac:dyDescent="0.3">
      <c r="A74" s="111" t="s">
        <v>508</v>
      </c>
      <c r="B74" s="109" t="s">
        <v>398</v>
      </c>
      <c r="C74" s="109" t="s">
        <v>509</v>
      </c>
      <c r="D74" s="109" t="s">
        <v>400</v>
      </c>
      <c r="E74" s="107" t="s">
        <v>401</v>
      </c>
      <c r="F74" s="107" t="s">
        <v>402</v>
      </c>
      <c r="G74" s="107" t="s">
        <v>510</v>
      </c>
      <c r="H74" s="107" t="s">
        <v>511</v>
      </c>
      <c r="I74" s="61" t="s">
        <v>620</v>
      </c>
      <c r="J74" s="27" t="s">
        <v>605</v>
      </c>
      <c r="K74" s="27" t="s">
        <v>672</v>
      </c>
      <c r="L74" s="27" t="s">
        <v>738</v>
      </c>
      <c r="M74" s="207" t="s">
        <v>739</v>
      </c>
      <c r="N74" s="108">
        <v>15870000</v>
      </c>
      <c r="O74" s="125" t="s">
        <v>428</v>
      </c>
    </row>
    <row r="75" spans="1:15" ht="81" customHeight="1" thickBot="1" x14ac:dyDescent="0.3">
      <c r="A75" s="111" t="s">
        <v>515</v>
      </c>
      <c r="B75" s="107" t="s">
        <v>516</v>
      </c>
      <c r="C75" s="107" t="s">
        <v>517</v>
      </c>
      <c r="D75" s="107" t="s">
        <v>518</v>
      </c>
      <c r="E75" s="107" t="s">
        <v>519</v>
      </c>
      <c r="F75" s="107" t="s">
        <v>520</v>
      </c>
      <c r="G75" s="107" t="s">
        <v>521</v>
      </c>
      <c r="H75" s="107" t="s">
        <v>522</v>
      </c>
      <c r="I75" s="61" t="s">
        <v>623</v>
      </c>
      <c r="J75" s="9" t="s">
        <v>606</v>
      </c>
      <c r="K75" s="202" t="s">
        <v>673</v>
      </c>
      <c r="L75" s="9" t="s">
        <v>740</v>
      </c>
      <c r="M75" s="165" t="s">
        <v>741</v>
      </c>
      <c r="N75" s="142">
        <v>18895159.890000001</v>
      </c>
      <c r="O75" s="125" t="s">
        <v>428</v>
      </c>
    </row>
    <row r="76" spans="1:15" ht="96" customHeight="1" thickBot="1" x14ac:dyDescent="0.3">
      <c r="A76" s="111" t="s">
        <v>527</v>
      </c>
      <c r="B76" s="109" t="s">
        <v>516</v>
      </c>
      <c r="C76" s="107" t="s">
        <v>528</v>
      </c>
      <c r="D76" s="107" t="s">
        <v>500</v>
      </c>
      <c r="E76" s="107" t="s">
        <v>529</v>
      </c>
      <c r="F76" s="107" t="s">
        <v>530</v>
      </c>
      <c r="G76" s="107" t="s">
        <v>531</v>
      </c>
      <c r="H76" s="107" t="s">
        <v>506</v>
      </c>
      <c r="I76" s="61" t="s">
        <v>623</v>
      </c>
      <c r="J76" s="10" t="s">
        <v>606</v>
      </c>
      <c r="K76" s="10" t="s">
        <v>674</v>
      </c>
      <c r="L76" s="58" t="s">
        <v>742</v>
      </c>
      <c r="M76" s="202" t="s">
        <v>739</v>
      </c>
      <c r="N76" s="142">
        <v>47038314.949999996</v>
      </c>
      <c r="O76" s="125" t="s">
        <v>428</v>
      </c>
    </row>
    <row r="77" spans="1:15" ht="63" customHeight="1" thickBot="1" x14ac:dyDescent="0.3">
      <c r="A77" s="111" t="s">
        <v>534</v>
      </c>
      <c r="B77" s="109" t="s">
        <v>398</v>
      </c>
      <c r="C77" s="109" t="s">
        <v>509</v>
      </c>
      <c r="D77" s="109" t="s">
        <v>400</v>
      </c>
      <c r="E77" s="107" t="s">
        <v>401</v>
      </c>
      <c r="F77" s="107" t="s">
        <v>535</v>
      </c>
      <c r="G77" s="107" t="s">
        <v>536</v>
      </c>
      <c r="H77" s="107" t="s">
        <v>537</v>
      </c>
      <c r="I77" s="61" t="s">
        <v>620</v>
      </c>
      <c r="J77" s="27" t="s">
        <v>605</v>
      </c>
      <c r="K77" s="27" t="s">
        <v>675</v>
      </c>
      <c r="L77" s="27" t="s">
        <v>743</v>
      </c>
      <c r="M77" s="202" t="s">
        <v>739</v>
      </c>
      <c r="N77" s="108">
        <v>30000000</v>
      </c>
      <c r="O77" s="125" t="s">
        <v>428</v>
      </c>
    </row>
    <row r="78" spans="1:15" ht="93.75" customHeight="1" thickBot="1" x14ac:dyDescent="0.3">
      <c r="A78" s="111" t="s">
        <v>538</v>
      </c>
      <c r="B78" s="109" t="s">
        <v>65</v>
      </c>
      <c r="C78" s="109" t="s">
        <v>539</v>
      </c>
      <c r="D78" s="109" t="s">
        <v>500</v>
      </c>
      <c r="E78" s="107" t="s">
        <v>540</v>
      </c>
      <c r="F78" s="107" t="s">
        <v>541</v>
      </c>
      <c r="G78" s="107" t="s">
        <v>542</v>
      </c>
      <c r="H78" s="107" t="s">
        <v>543</v>
      </c>
      <c r="I78" s="61" t="s">
        <v>622</v>
      </c>
      <c r="J78" s="9" t="s">
        <v>606</v>
      </c>
      <c r="K78" s="9" t="s">
        <v>676</v>
      </c>
      <c r="L78" s="202" t="s">
        <v>744</v>
      </c>
      <c r="M78" s="202" t="s">
        <v>745</v>
      </c>
      <c r="N78" s="160">
        <v>16000000</v>
      </c>
      <c r="O78" s="125" t="s">
        <v>428</v>
      </c>
    </row>
    <row r="79" spans="1:15" ht="88.5" customHeight="1" thickBot="1" x14ac:dyDescent="0.3">
      <c r="A79" s="111" t="s">
        <v>546</v>
      </c>
      <c r="B79" s="109" t="s">
        <v>65</v>
      </c>
      <c r="C79" s="107" t="s">
        <v>547</v>
      </c>
      <c r="D79" s="109" t="s">
        <v>500</v>
      </c>
      <c r="E79" s="107" t="s">
        <v>548</v>
      </c>
      <c r="F79" s="107" t="s">
        <v>475</v>
      </c>
      <c r="G79" s="107" t="s">
        <v>549</v>
      </c>
      <c r="H79" s="109" t="s">
        <v>480</v>
      </c>
      <c r="I79" s="61" t="s">
        <v>550</v>
      </c>
      <c r="J79" s="9" t="s">
        <v>605</v>
      </c>
      <c r="K79" s="9" t="s">
        <v>677</v>
      </c>
      <c r="L79" s="9" t="s">
        <v>746</v>
      </c>
      <c r="M79" s="27" t="s">
        <v>746</v>
      </c>
      <c r="N79" s="106">
        <f>102478995</f>
        <v>102478995</v>
      </c>
      <c r="O79" s="125" t="s">
        <v>176</v>
      </c>
    </row>
    <row r="80" spans="1:15" ht="84.75" customHeight="1" thickBot="1" x14ac:dyDescent="0.3">
      <c r="A80" s="112" t="s">
        <v>552</v>
      </c>
      <c r="B80" s="113" t="s">
        <v>65</v>
      </c>
      <c r="C80" s="113" t="s">
        <v>553</v>
      </c>
      <c r="D80" s="113" t="s">
        <v>500</v>
      </c>
      <c r="E80" s="113" t="s">
        <v>554</v>
      </c>
      <c r="F80" s="113" t="s">
        <v>555</v>
      </c>
      <c r="G80" s="113" t="s">
        <v>556</v>
      </c>
      <c r="H80" s="113" t="s">
        <v>557</v>
      </c>
      <c r="I80" s="61" t="s">
        <v>621</v>
      </c>
      <c r="J80" s="61" t="s">
        <v>606</v>
      </c>
      <c r="K80" s="61" t="s">
        <v>678</v>
      </c>
      <c r="L80" s="61" t="s">
        <v>747</v>
      </c>
      <c r="M80" s="10" t="s">
        <v>748</v>
      </c>
      <c r="N80" s="208">
        <f>12000000</f>
        <v>12000000</v>
      </c>
      <c r="O80" s="209" t="s">
        <v>176</v>
      </c>
    </row>
    <row r="81" spans="1:16" x14ac:dyDescent="0.25">
      <c r="A81" s="24"/>
      <c r="B81" s="40"/>
      <c r="C81" s="24"/>
      <c r="D81" s="40"/>
      <c r="E81" s="41"/>
      <c r="F81" s="41"/>
      <c r="G81" s="41"/>
      <c r="H81" s="42"/>
      <c r="I81" s="42"/>
      <c r="J81" s="42"/>
      <c r="K81" s="42"/>
      <c r="L81" s="42"/>
      <c r="M81" s="43"/>
      <c r="N81" s="43"/>
      <c r="O81" s="41"/>
    </row>
    <row r="82" spans="1:16" ht="33" customHeight="1" x14ac:dyDescent="0.25">
      <c r="A82" s="24"/>
      <c r="B82" s="40"/>
      <c r="C82" s="24"/>
      <c r="D82" s="40"/>
      <c r="E82" s="41"/>
      <c r="F82" s="41"/>
      <c r="G82" s="41"/>
      <c r="H82" s="42"/>
      <c r="I82" s="42"/>
      <c r="J82" s="42"/>
      <c r="K82" s="42"/>
      <c r="L82" s="42"/>
      <c r="M82" s="43"/>
      <c r="N82" s="43"/>
      <c r="O82" s="41"/>
    </row>
    <row r="83" spans="1:16" ht="24.6" customHeight="1" x14ac:dyDescent="0.25">
      <c r="A83" s="24" t="s">
        <v>561</v>
      </c>
      <c r="B83" s="40"/>
      <c r="C83" s="24" t="s">
        <v>562</v>
      </c>
      <c r="D83" s="40"/>
      <c r="E83" s="41" t="s">
        <v>563</v>
      </c>
      <c r="F83" s="41"/>
      <c r="G83" s="41" t="s">
        <v>564</v>
      </c>
      <c r="H83" s="42"/>
      <c r="I83" s="42"/>
      <c r="J83" s="42"/>
      <c r="K83" s="42"/>
      <c r="L83" s="42"/>
      <c r="M83" s="43"/>
      <c r="N83" s="43"/>
      <c r="O83" s="41"/>
    </row>
    <row r="84" spans="1:16" ht="31.15" customHeight="1" thickBot="1" x14ac:dyDescent="0.3">
      <c r="A84" s="63"/>
      <c r="B84" s="64"/>
      <c r="C84" s="63" t="s">
        <v>565</v>
      </c>
      <c r="D84" s="63"/>
      <c r="E84" s="65"/>
      <c r="F84" s="65"/>
      <c r="G84" s="65"/>
      <c r="H84" s="42"/>
      <c r="I84" s="42"/>
      <c r="J84" s="42"/>
      <c r="K84" s="42"/>
      <c r="L84" s="42"/>
      <c r="M84" s="43"/>
      <c r="N84" s="43"/>
      <c r="O84" s="41"/>
    </row>
    <row r="85" spans="1:16" x14ac:dyDescent="0.25">
      <c r="A85" s="24"/>
      <c r="B85" s="40"/>
      <c r="C85" s="24"/>
      <c r="D85" s="40"/>
      <c r="E85" s="41"/>
      <c r="F85" s="41"/>
      <c r="G85" s="41"/>
      <c r="H85" s="42"/>
      <c r="I85" s="42"/>
      <c r="J85" s="42"/>
      <c r="K85" s="42"/>
      <c r="L85" s="42"/>
      <c r="M85" s="43"/>
      <c r="N85" s="43"/>
      <c r="O85" s="41"/>
    </row>
    <row r="86" spans="1:16" ht="34.9" customHeight="1" thickBot="1" x14ac:dyDescent="0.3">
      <c r="A86" s="63"/>
      <c r="B86" s="64"/>
      <c r="C86" s="63" t="s">
        <v>566</v>
      </c>
      <c r="D86" s="63"/>
      <c r="E86" s="65"/>
      <c r="F86" s="65"/>
      <c r="G86" s="65"/>
      <c r="H86" s="42"/>
      <c r="I86" s="42"/>
      <c r="J86" s="42"/>
      <c r="K86" s="42"/>
      <c r="L86" s="42"/>
      <c r="M86" s="43"/>
      <c r="N86" s="43"/>
      <c r="O86" s="41"/>
    </row>
    <row r="87" spans="1:16" ht="27" customHeight="1" x14ac:dyDescent="0.25">
      <c r="A87" s="24"/>
      <c r="B87" s="40"/>
      <c r="C87" s="24"/>
      <c r="D87" s="40"/>
      <c r="E87" s="41"/>
      <c r="F87" s="41"/>
      <c r="G87" s="41"/>
      <c r="H87" s="42"/>
      <c r="I87" s="42"/>
      <c r="J87" s="42"/>
      <c r="K87" s="42"/>
      <c r="L87" s="42"/>
      <c r="M87" s="43"/>
      <c r="N87" s="43"/>
      <c r="O87" s="41"/>
    </row>
    <row r="88" spans="1:16" ht="31.15" customHeight="1" thickBot="1" x14ac:dyDescent="0.3">
      <c r="A88" s="63"/>
      <c r="B88" s="64"/>
      <c r="C88" s="63" t="s">
        <v>567</v>
      </c>
      <c r="D88" s="63"/>
      <c r="E88" s="65"/>
      <c r="F88" s="65"/>
      <c r="G88" s="65"/>
      <c r="H88" s="42"/>
      <c r="I88" s="42"/>
      <c r="J88" s="42"/>
      <c r="K88" s="42"/>
      <c r="L88" s="42"/>
      <c r="M88" s="43"/>
      <c r="N88" s="43"/>
      <c r="O88" s="41"/>
    </row>
    <row r="89" spans="1:16" ht="27" customHeight="1" x14ac:dyDescent="0.25">
      <c r="A89" s="24"/>
      <c r="B89" s="40"/>
      <c r="C89" s="24"/>
      <c r="D89" s="40"/>
      <c r="E89" s="41"/>
      <c r="F89" s="41"/>
      <c r="G89" s="41"/>
      <c r="H89" s="42"/>
      <c r="I89" s="42"/>
      <c r="J89" s="42"/>
      <c r="K89" s="42"/>
      <c r="L89" s="42"/>
      <c r="M89" s="43"/>
      <c r="N89" s="43"/>
      <c r="O89" s="41"/>
    </row>
    <row r="90" spans="1:16" ht="27" customHeight="1" thickBot="1" x14ac:dyDescent="0.3">
      <c r="A90" s="63"/>
      <c r="B90" s="64"/>
      <c r="C90" s="63" t="s">
        <v>568</v>
      </c>
      <c r="D90" s="63"/>
      <c r="E90" s="65"/>
      <c r="F90" s="65"/>
      <c r="G90" s="65"/>
      <c r="H90" s="42"/>
      <c r="I90" s="42"/>
      <c r="J90" s="42"/>
      <c r="K90" s="42"/>
      <c r="L90" s="42"/>
      <c r="M90" s="43"/>
      <c r="N90" s="43"/>
      <c r="O90" s="41"/>
    </row>
    <row r="91" spans="1:16" ht="27" customHeight="1" x14ac:dyDescent="0.25">
      <c r="A91" s="24"/>
      <c r="B91" s="40"/>
      <c r="C91" s="24"/>
      <c r="D91" s="40"/>
      <c r="E91" s="41"/>
      <c r="F91" s="41"/>
      <c r="G91" s="41"/>
      <c r="H91" s="42"/>
      <c r="I91" s="42"/>
      <c r="J91" s="42"/>
      <c r="K91" s="42"/>
      <c r="L91" s="42"/>
      <c r="M91" s="43"/>
      <c r="N91" s="43"/>
      <c r="O91" s="41"/>
    </row>
    <row r="92" spans="1:16" ht="38.450000000000003" customHeight="1" thickBot="1" x14ac:dyDescent="0.3">
      <c r="A92" s="63"/>
      <c r="B92" s="64"/>
      <c r="C92" s="63" t="s">
        <v>569</v>
      </c>
      <c r="D92" s="63"/>
      <c r="E92" s="65"/>
      <c r="F92" s="65"/>
      <c r="G92" s="65"/>
      <c r="H92" s="42"/>
      <c r="I92" s="42"/>
      <c r="J92" s="42"/>
      <c r="K92" s="42"/>
      <c r="L92" s="42"/>
      <c r="M92" s="43"/>
      <c r="N92" s="43"/>
      <c r="O92" s="41"/>
    </row>
    <row r="93" spans="1:16" ht="46.9" customHeight="1" thickBot="1" x14ac:dyDescent="0.3">
      <c r="A93" s="66"/>
      <c r="B93" s="67"/>
      <c r="C93" s="72" t="s">
        <v>570</v>
      </c>
      <c r="D93" s="72"/>
      <c r="E93" s="68"/>
      <c r="F93" s="68"/>
      <c r="G93" s="68"/>
      <c r="H93" s="42"/>
      <c r="I93" s="42"/>
      <c r="J93" s="42"/>
      <c r="K93" s="42"/>
      <c r="L93" s="42"/>
      <c r="M93" s="43"/>
      <c r="N93" s="43"/>
      <c r="O93" s="41"/>
    </row>
    <row r="94" spans="1:16" s="143" customFormat="1" ht="18.75" customHeight="1" x14ac:dyDescent="0.25">
      <c r="B94" s="144"/>
      <c r="C94" s="144"/>
      <c r="D94" s="144"/>
      <c r="E94" s="144"/>
      <c r="F94" s="144"/>
      <c r="G94" s="144"/>
      <c r="H94" s="144"/>
      <c r="I94" s="144"/>
      <c r="J94" s="144"/>
      <c r="K94" s="144"/>
      <c r="L94" s="144"/>
      <c r="M94" s="144"/>
      <c r="N94" s="144"/>
      <c r="O94" s="144"/>
      <c r="P94" s="144"/>
    </row>
  </sheetData>
  <mergeCells count="12">
    <mergeCell ref="N29:N31"/>
    <mergeCell ref="N26:N27"/>
    <mergeCell ref="N21:N24"/>
    <mergeCell ref="A59:O59"/>
    <mergeCell ref="A35:O35"/>
    <mergeCell ref="A25:O25"/>
    <mergeCell ref="A3:O3"/>
    <mergeCell ref="A11:O11"/>
    <mergeCell ref="A20:O20"/>
    <mergeCell ref="A12:O12"/>
    <mergeCell ref="A5:O5"/>
    <mergeCell ref="N18:N19"/>
  </mergeCells>
  <pageMargins left="0.7" right="0.7" top="0.75" bottom="0.75" header="0.3" footer="0.3"/>
  <pageSetup paperSize="8"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3"/>
  <sheetViews>
    <sheetView topLeftCell="E4" workbookViewId="0">
      <pane ySplit="1" topLeftCell="A5" activePane="bottomLeft" state="frozen"/>
      <selection activeCell="A4" sqref="A4"/>
      <selection pane="bottomLeft" activeCell="G7" sqref="G7"/>
    </sheetView>
  </sheetViews>
  <sheetFormatPr defaultColWidth="8.85546875" defaultRowHeight="15" x14ac:dyDescent="0.25"/>
  <cols>
    <col min="1" max="1" width="21.28515625" customWidth="1"/>
    <col min="2" max="2" width="17.85546875" customWidth="1"/>
    <col min="3" max="3" width="15.140625" customWidth="1"/>
    <col min="4" max="4" width="16.42578125" customWidth="1"/>
    <col min="5" max="5" width="22.140625" customWidth="1"/>
    <col min="6" max="6" width="22" customWidth="1"/>
    <col min="7" max="7" width="20.5703125" customWidth="1"/>
    <col min="8" max="8" width="24.140625" customWidth="1"/>
    <col min="9" max="12" width="22.42578125" customWidth="1"/>
    <col min="13" max="13" width="20.28515625" customWidth="1"/>
    <col min="14" max="14" width="17.28515625" customWidth="1"/>
  </cols>
  <sheetData>
    <row r="1" spans="1:14" ht="18.75" hidden="1" thickBot="1" x14ac:dyDescent="0.3">
      <c r="A1" s="1" t="s">
        <v>0</v>
      </c>
      <c r="B1" s="1"/>
      <c r="C1" s="1"/>
      <c r="D1" s="1"/>
    </row>
    <row r="2" spans="1:14" ht="18.75" hidden="1" thickBot="1" x14ac:dyDescent="0.3">
      <c r="A2" s="1"/>
      <c r="B2" s="1"/>
      <c r="C2" s="1"/>
      <c r="D2" s="1"/>
    </row>
    <row r="3" spans="1:14" ht="20.25" hidden="1" customHeight="1" thickBot="1" x14ac:dyDescent="0.3">
      <c r="A3" s="75" t="s">
        <v>1</v>
      </c>
      <c r="B3" s="76"/>
      <c r="C3" s="76"/>
      <c r="D3" s="76"/>
      <c r="E3" s="76"/>
      <c r="F3" s="76"/>
      <c r="G3" s="76"/>
      <c r="H3" s="76"/>
      <c r="I3" s="76"/>
      <c r="J3" s="76"/>
      <c r="K3" s="76"/>
      <c r="L3" s="76"/>
      <c r="M3" s="76"/>
      <c r="N3" s="76"/>
    </row>
    <row r="4" spans="1:14" ht="66" customHeight="1" thickBot="1" x14ac:dyDescent="0.3">
      <c r="A4" s="2" t="s">
        <v>2</v>
      </c>
      <c r="B4" s="3" t="s">
        <v>3</v>
      </c>
      <c r="C4" s="3" t="s">
        <v>4</v>
      </c>
      <c r="D4" s="3" t="s">
        <v>5</v>
      </c>
      <c r="E4" s="3" t="s">
        <v>6</v>
      </c>
      <c r="F4" s="3" t="s">
        <v>7</v>
      </c>
      <c r="G4" s="3" t="s">
        <v>8</v>
      </c>
      <c r="H4" s="3" t="s">
        <v>9</v>
      </c>
      <c r="I4" s="3" t="s">
        <v>571</v>
      </c>
      <c r="J4" s="3" t="s">
        <v>572</v>
      </c>
      <c r="K4" s="3" t="s">
        <v>573</v>
      </c>
      <c r="L4" s="3" t="s">
        <v>574</v>
      </c>
      <c r="M4" s="3" t="s">
        <v>13</v>
      </c>
      <c r="N4" s="3" t="s">
        <v>14</v>
      </c>
    </row>
    <row r="5" spans="1:14" ht="27.75" customHeight="1" thickBot="1" x14ac:dyDescent="0.3">
      <c r="A5" s="87" t="s">
        <v>15</v>
      </c>
      <c r="B5" s="88"/>
      <c r="C5" s="88"/>
      <c r="D5" s="88"/>
      <c r="E5" s="88"/>
      <c r="F5" s="88"/>
      <c r="G5" s="88"/>
      <c r="H5" s="88"/>
      <c r="I5" s="88"/>
      <c r="J5" s="88"/>
      <c r="K5" s="88"/>
      <c r="L5" s="88"/>
      <c r="M5" s="88"/>
      <c r="N5" s="89"/>
    </row>
    <row r="6" spans="1:14" s="26" customFormat="1" ht="96" customHeight="1" thickBot="1" x14ac:dyDescent="0.3">
      <c r="A6" s="9" t="s">
        <v>16</v>
      </c>
      <c r="B6" s="9" t="s">
        <v>17</v>
      </c>
      <c r="C6" s="9" t="s">
        <v>18</v>
      </c>
      <c r="D6" s="9" t="s">
        <v>19</v>
      </c>
      <c r="E6" s="9" t="s">
        <v>20</v>
      </c>
      <c r="F6" s="9" t="s">
        <v>21</v>
      </c>
      <c r="G6" s="9" t="s">
        <v>22</v>
      </c>
      <c r="H6" s="9" t="s">
        <v>23</v>
      </c>
      <c r="I6" s="9" t="s">
        <v>575</v>
      </c>
      <c r="J6" s="9" t="s">
        <v>576</v>
      </c>
      <c r="K6" s="9" t="s">
        <v>577</v>
      </c>
      <c r="L6" s="9" t="s">
        <v>578</v>
      </c>
      <c r="M6" s="32">
        <v>800000</v>
      </c>
      <c r="N6" s="9" t="s">
        <v>24</v>
      </c>
    </row>
    <row r="7" spans="1:14" s="71" customFormat="1" ht="90" customHeight="1" thickBot="1" x14ac:dyDescent="0.3">
      <c r="A7" s="9" t="s">
        <v>25</v>
      </c>
      <c r="B7" s="9" t="s">
        <v>26</v>
      </c>
      <c r="C7" s="9" t="s">
        <v>27</v>
      </c>
      <c r="D7" s="9" t="s">
        <v>28</v>
      </c>
      <c r="E7" s="9" t="s">
        <v>29</v>
      </c>
      <c r="F7" s="9" t="s">
        <v>30</v>
      </c>
      <c r="G7" s="9" t="s">
        <v>31</v>
      </c>
      <c r="H7" s="9" t="s">
        <v>32</v>
      </c>
      <c r="I7" s="9" t="s">
        <v>579</v>
      </c>
      <c r="J7" s="9" t="s">
        <v>580</v>
      </c>
      <c r="K7" s="9" t="s">
        <v>581</v>
      </c>
      <c r="L7" s="9" t="s">
        <v>582</v>
      </c>
      <c r="M7" s="32">
        <v>500000</v>
      </c>
      <c r="N7" s="9" t="s">
        <v>33</v>
      </c>
    </row>
    <row r="8" spans="1:14" s="26" customFormat="1" ht="105" customHeight="1" thickBot="1" x14ac:dyDescent="0.3">
      <c r="A8" s="9" t="s">
        <v>34</v>
      </c>
      <c r="B8" s="9" t="s">
        <v>35</v>
      </c>
      <c r="C8" s="9" t="s">
        <v>36</v>
      </c>
      <c r="D8" s="9" t="s">
        <v>28</v>
      </c>
      <c r="E8" s="9" t="s">
        <v>37</v>
      </c>
      <c r="F8" s="9" t="s">
        <v>38</v>
      </c>
      <c r="G8" s="9" t="s">
        <v>39</v>
      </c>
      <c r="H8" s="9" t="s">
        <v>40</v>
      </c>
      <c r="I8" s="9" t="s">
        <v>583</v>
      </c>
      <c r="J8" s="9" t="s">
        <v>584</v>
      </c>
      <c r="K8" s="9">
        <v>0</v>
      </c>
      <c r="L8" s="9" t="s">
        <v>585</v>
      </c>
      <c r="M8" s="32">
        <v>300000</v>
      </c>
      <c r="N8" s="9" t="s">
        <v>41</v>
      </c>
    </row>
    <row r="9" spans="1:14" s="26" customFormat="1" ht="169.15" customHeight="1" thickBot="1" x14ac:dyDescent="0.3">
      <c r="A9" s="9" t="s">
        <v>42</v>
      </c>
      <c r="B9" s="9" t="s">
        <v>43</v>
      </c>
      <c r="C9" s="9" t="s">
        <v>44</v>
      </c>
      <c r="D9" s="9" t="s">
        <v>45</v>
      </c>
      <c r="E9" s="9" t="s">
        <v>46</v>
      </c>
      <c r="F9" s="9" t="s">
        <v>47</v>
      </c>
      <c r="G9" s="9" t="s">
        <v>48</v>
      </c>
      <c r="H9" s="9" t="s">
        <v>49</v>
      </c>
      <c r="I9" s="9" t="s">
        <v>586</v>
      </c>
      <c r="J9" s="9" t="s">
        <v>587</v>
      </c>
      <c r="K9" s="9" t="s">
        <v>588</v>
      </c>
      <c r="L9" s="9" t="s">
        <v>589</v>
      </c>
      <c r="M9" s="32">
        <v>800000</v>
      </c>
      <c r="N9" s="9" t="s">
        <v>50</v>
      </c>
    </row>
    <row r="10" spans="1:14" s="26" customFormat="1" ht="130.5" customHeight="1" thickBot="1" x14ac:dyDescent="0.3">
      <c r="A10" s="9" t="s">
        <v>51</v>
      </c>
      <c r="B10" s="9" t="s">
        <v>52</v>
      </c>
      <c r="C10" s="9" t="s">
        <v>53</v>
      </c>
      <c r="D10" s="9" t="s">
        <v>54</v>
      </c>
      <c r="E10" s="9" t="s">
        <v>55</v>
      </c>
      <c r="F10" s="9" t="s">
        <v>56</v>
      </c>
      <c r="G10" s="9" t="s">
        <v>57</v>
      </c>
      <c r="H10" s="9" t="s">
        <v>58</v>
      </c>
      <c r="I10" s="9" t="s">
        <v>590</v>
      </c>
      <c r="J10" s="9" t="s">
        <v>591</v>
      </c>
      <c r="K10" s="9" t="s">
        <v>592</v>
      </c>
      <c r="L10" s="9" t="s">
        <v>593</v>
      </c>
      <c r="M10" s="32">
        <f>5000000</f>
        <v>5000000</v>
      </c>
      <c r="N10" s="27" t="s">
        <v>59</v>
      </c>
    </row>
    <row r="11" spans="1:14" s="19" customFormat="1" ht="22.5" customHeight="1" thickBot="1" x14ac:dyDescent="0.3">
      <c r="A11" s="99" t="s">
        <v>60</v>
      </c>
      <c r="B11" s="100"/>
      <c r="C11" s="100"/>
      <c r="D11" s="100"/>
      <c r="E11" s="100"/>
      <c r="F11" s="100"/>
      <c r="G11" s="100"/>
      <c r="H11" s="100"/>
      <c r="I11" s="100"/>
      <c r="J11" s="100"/>
      <c r="K11" s="100"/>
      <c r="L11" s="100"/>
      <c r="M11" s="100"/>
      <c r="N11" s="101"/>
    </row>
    <row r="12" spans="1:14" s="19" customFormat="1" ht="22.5" customHeight="1" thickBot="1" x14ac:dyDescent="0.3">
      <c r="A12" s="99" t="s">
        <v>61</v>
      </c>
      <c r="B12" s="100"/>
      <c r="C12" s="100"/>
      <c r="D12" s="100"/>
      <c r="E12" s="100"/>
      <c r="F12" s="100"/>
      <c r="G12" s="100"/>
      <c r="H12" s="100"/>
      <c r="I12" s="100"/>
      <c r="J12" s="100"/>
      <c r="K12" s="100"/>
      <c r="L12" s="100"/>
      <c r="M12" s="100"/>
      <c r="N12" s="101"/>
    </row>
    <row r="13" spans="1:14" s="26" customFormat="1" ht="94.5" customHeight="1" thickBot="1" x14ac:dyDescent="0.3">
      <c r="A13" s="5" t="s">
        <v>62</v>
      </c>
      <c r="B13" s="69" t="s">
        <v>63</v>
      </c>
      <c r="C13" s="59" t="s">
        <v>64</v>
      </c>
      <c r="D13" s="59" t="s">
        <v>65</v>
      </c>
      <c r="E13" s="5" t="s">
        <v>66</v>
      </c>
      <c r="F13" s="5" t="s">
        <v>67</v>
      </c>
      <c r="G13" s="5" t="s">
        <v>68</v>
      </c>
      <c r="H13" s="5" t="s">
        <v>69</v>
      </c>
      <c r="I13" s="5" t="s">
        <v>70</v>
      </c>
      <c r="J13" s="5" t="s">
        <v>71</v>
      </c>
      <c r="K13" s="5" t="s">
        <v>72</v>
      </c>
      <c r="L13" s="5" t="s">
        <v>73</v>
      </c>
      <c r="M13" s="34">
        <v>30000000</v>
      </c>
      <c r="N13" s="5" t="s">
        <v>74</v>
      </c>
    </row>
    <row r="14" spans="1:14" s="26" customFormat="1" ht="80.25" customHeight="1" thickBot="1" x14ac:dyDescent="0.3">
      <c r="A14" s="5" t="s">
        <v>75</v>
      </c>
      <c r="B14" s="16" t="s">
        <v>63</v>
      </c>
      <c r="C14" s="17" t="s">
        <v>76</v>
      </c>
      <c r="D14" s="17" t="s">
        <v>65</v>
      </c>
      <c r="E14" s="5" t="s">
        <v>77</v>
      </c>
      <c r="F14" s="5" t="s">
        <v>78</v>
      </c>
      <c r="G14" s="5" t="s">
        <v>79</v>
      </c>
      <c r="H14" s="5" t="s">
        <v>80</v>
      </c>
      <c r="I14" s="5" t="s">
        <v>81</v>
      </c>
      <c r="J14" s="5" t="s">
        <v>82</v>
      </c>
      <c r="K14" s="5" t="s">
        <v>83</v>
      </c>
      <c r="L14" s="5" t="s">
        <v>84</v>
      </c>
      <c r="M14" s="34">
        <v>18000000</v>
      </c>
      <c r="N14" s="28" t="s">
        <v>85</v>
      </c>
    </row>
    <row r="15" spans="1:14" s="26" customFormat="1" ht="85.5" customHeight="1" thickBot="1" x14ac:dyDescent="0.3">
      <c r="A15" s="5" t="s">
        <v>86</v>
      </c>
      <c r="B15" s="16" t="s">
        <v>63</v>
      </c>
      <c r="C15" s="17" t="s">
        <v>64</v>
      </c>
      <c r="D15" s="17" t="s">
        <v>65</v>
      </c>
      <c r="E15" s="5" t="s">
        <v>87</v>
      </c>
      <c r="F15" s="5" t="s">
        <v>88</v>
      </c>
      <c r="G15" s="5" t="s">
        <v>68</v>
      </c>
      <c r="H15" s="5" t="s">
        <v>89</v>
      </c>
      <c r="I15" s="5" t="s">
        <v>70</v>
      </c>
      <c r="J15" s="5" t="s">
        <v>90</v>
      </c>
      <c r="K15" s="5" t="s">
        <v>91</v>
      </c>
      <c r="L15" s="5" t="s">
        <v>92</v>
      </c>
      <c r="M15" s="34">
        <v>29000000</v>
      </c>
      <c r="N15" s="28" t="s">
        <v>93</v>
      </c>
    </row>
    <row r="16" spans="1:14" s="26" customFormat="1" ht="85.5" customHeight="1" thickBot="1" x14ac:dyDescent="0.3">
      <c r="A16" s="5" t="s">
        <v>94</v>
      </c>
      <c r="B16" s="16" t="s">
        <v>63</v>
      </c>
      <c r="C16" s="17" t="s">
        <v>64</v>
      </c>
      <c r="D16" s="17" t="s">
        <v>65</v>
      </c>
      <c r="E16" s="5" t="s">
        <v>95</v>
      </c>
      <c r="F16" s="5" t="s">
        <v>88</v>
      </c>
      <c r="G16" s="5" t="s">
        <v>68</v>
      </c>
      <c r="H16" s="5" t="s">
        <v>89</v>
      </c>
      <c r="I16" s="5" t="s">
        <v>70</v>
      </c>
      <c r="J16" s="5" t="s">
        <v>90</v>
      </c>
      <c r="K16" s="5" t="s">
        <v>96</v>
      </c>
      <c r="L16" s="5" t="s">
        <v>92</v>
      </c>
      <c r="M16" s="34">
        <v>28000000</v>
      </c>
      <c r="N16" s="28" t="s">
        <v>97</v>
      </c>
    </row>
    <row r="17" spans="1:17" s="26" customFormat="1" ht="124.5" customHeight="1" thickBot="1" x14ac:dyDescent="0.3">
      <c r="A17" s="5" t="s">
        <v>98</v>
      </c>
      <c r="B17" s="16" t="s">
        <v>63</v>
      </c>
      <c r="C17" s="17" t="s">
        <v>64</v>
      </c>
      <c r="D17" s="17" t="s">
        <v>65</v>
      </c>
      <c r="E17" s="5" t="s">
        <v>99</v>
      </c>
      <c r="F17" s="5" t="s">
        <v>100</v>
      </c>
      <c r="G17" s="5" t="s">
        <v>101</v>
      </c>
      <c r="H17" s="5" t="s">
        <v>102</v>
      </c>
      <c r="I17" s="5" t="s">
        <v>103</v>
      </c>
      <c r="J17" s="5" t="s">
        <v>104</v>
      </c>
      <c r="K17" s="5" t="s">
        <v>105</v>
      </c>
      <c r="L17" s="5" t="s">
        <v>106</v>
      </c>
      <c r="M17" s="34">
        <v>55000000</v>
      </c>
      <c r="N17" s="5" t="s">
        <v>107</v>
      </c>
    </row>
    <row r="18" spans="1:17" s="26" customFormat="1" ht="120.75" thickBot="1" x14ac:dyDescent="0.3">
      <c r="A18" s="5" t="s">
        <v>108</v>
      </c>
      <c r="B18" s="16" t="s">
        <v>63</v>
      </c>
      <c r="C18" s="17" t="s">
        <v>109</v>
      </c>
      <c r="D18" s="17" t="s">
        <v>65</v>
      </c>
      <c r="E18" s="5" t="s">
        <v>110</v>
      </c>
      <c r="F18" s="5" t="s">
        <v>111</v>
      </c>
      <c r="G18" s="5" t="s">
        <v>112</v>
      </c>
      <c r="H18" s="5" t="s">
        <v>113</v>
      </c>
      <c r="I18" s="5" t="s">
        <v>114</v>
      </c>
      <c r="J18" s="5" t="s">
        <v>115</v>
      </c>
      <c r="K18" s="5" t="s">
        <v>116</v>
      </c>
      <c r="L18" s="29" t="s">
        <v>117</v>
      </c>
      <c r="M18" s="103">
        <v>60000000</v>
      </c>
      <c r="N18" s="5" t="s">
        <v>118</v>
      </c>
    </row>
    <row r="19" spans="1:17" s="26" customFormat="1" ht="79.5" customHeight="1" thickBot="1" x14ac:dyDescent="0.3">
      <c r="A19" s="9" t="s">
        <v>119</v>
      </c>
      <c r="B19" s="16" t="s">
        <v>63</v>
      </c>
      <c r="C19" s="17" t="s">
        <v>64</v>
      </c>
      <c r="D19" s="17" t="s">
        <v>65</v>
      </c>
      <c r="E19" s="5" t="s">
        <v>120</v>
      </c>
      <c r="F19" s="5" t="s">
        <v>121</v>
      </c>
      <c r="G19" s="5" t="s">
        <v>122</v>
      </c>
      <c r="H19" s="5" t="s">
        <v>123</v>
      </c>
      <c r="I19" s="5" t="s">
        <v>124</v>
      </c>
      <c r="J19" s="5" t="s">
        <v>125</v>
      </c>
      <c r="K19" s="5" t="s">
        <v>126</v>
      </c>
      <c r="L19" s="5" t="s">
        <v>127</v>
      </c>
      <c r="M19" s="104"/>
      <c r="N19" s="5" t="s">
        <v>128</v>
      </c>
    </row>
    <row r="20" spans="1:17" ht="25.5" customHeight="1" thickBot="1" x14ac:dyDescent="0.3">
      <c r="A20" s="81" t="s">
        <v>129</v>
      </c>
      <c r="B20" s="82"/>
      <c r="C20" s="82"/>
      <c r="D20" s="82"/>
      <c r="E20" s="82"/>
      <c r="F20" s="82"/>
      <c r="G20" s="82"/>
      <c r="H20" s="82"/>
      <c r="I20" s="82"/>
      <c r="J20" s="82"/>
      <c r="K20" s="82"/>
      <c r="L20" s="82"/>
      <c r="M20" s="82"/>
      <c r="N20" s="83"/>
    </row>
    <row r="21" spans="1:17" ht="68.25" customHeight="1" thickBot="1" x14ac:dyDescent="0.3">
      <c r="A21" s="4" t="s">
        <v>130</v>
      </c>
      <c r="B21" s="10" t="s">
        <v>17</v>
      </c>
      <c r="C21" s="10" t="s">
        <v>131</v>
      </c>
      <c r="D21" s="10" t="s">
        <v>132</v>
      </c>
      <c r="E21" s="4" t="s">
        <v>133</v>
      </c>
      <c r="F21" s="4" t="s">
        <v>134</v>
      </c>
      <c r="G21" s="4" t="s">
        <v>135</v>
      </c>
      <c r="H21" s="15" t="s">
        <v>136</v>
      </c>
      <c r="I21" s="4" t="s">
        <v>137</v>
      </c>
      <c r="J21" s="4" t="s">
        <v>138</v>
      </c>
      <c r="K21" s="4" t="s">
        <v>139</v>
      </c>
      <c r="L21" s="4" t="s">
        <v>136</v>
      </c>
      <c r="M21" s="94">
        <f>12000000</f>
        <v>12000000</v>
      </c>
      <c r="N21" s="4" t="s">
        <v>140</v>
      </c>
    </row>
    <row r="22" spans="1:17" ht="69" customHeight="1" thickBot="1" x14ac:dyDescent="0.3">
      <c r="A22" s="4" t="s">
        <v>141</v>
      </c>
      <c r="B22" s="10" t="s">
        <v>17</v>
      </c>
      <c r="C22" s="10" t="s">
        <v>131</v>
      </c>
      <c r="D22" s="10" t="s">
        <v>132</v>
      </c>
      <c r="E22" s="4" t="s">
        <v>142</v>
      </c>
      <c r="F22" s="4" t="s">
        <v>143</v>
      </c>
      <c r="G22" s="4" t="s">
        <v>144</v>
      </c>
      <c r="H22" s="4" t="s">
        <v>145</v>
      </c>
      <c r="I22" s="4" t="s">
        <v>146</v>
      </c>
      <c r="J22" s="4" t="s">
        <v>146</v>
      </c>
      <c r="K22" s="4" t="s">
        <v>146</v>
      </c>
      <c r="L22" s="4" t="s">
        <v>147</v>
      </c>
      <c r="M22" s="95"/>
      <c r="N22" s="4" t="s">
        <v>148</v>
      </c>
    </row>
    <row r="23" spans="1:17" ht="63" customHeight="1" thickBot="1" x14ac:dyDescent="0.3">
      <c r="A23" s="4" t="s">
        <v>149</v>
      </c>
      <c r="B23" s="10" t="s">
        <v>17</v>
      </c>
      <c r="C23" s="10" t="s">
        <v>131</v>
      </c>
      <c r="D23" s="10" t="s">
        <v>132</v>
      </c>
      <c r="E23" s="4" t="s">
        <v>150</v>
      </c>
      <c r="F23" s="4" t="s">
        <v>151</v>
      </c>
      <c r="G23" s="4" t="s">
        <v>152</v>
      </c>
      <c r="H23" s="4" t="s">
        <v>153</v>
      </c>
      <c r="I23" s="4" t="s">
        <v>154</v>
      </c>
      <c r="J23" s="4" t="s">
        <v>155</v>
      </c>
      <c r="K23" s="4" t="s">
        <v>156</v>
      </c>
      <c r="L23" s="4" t="s">
        <v>157</v>
      </c>
      <c r="M23" s="95"/>
      <c r="N23" s="4" t="s">
        <v>158</v>
      </c>
    </row>
    <row r="24" spans="1:17" ht="130.9" customHeight="1" thickBot="1" x14ac:dyDescent="0.3">
      <c r="A24" s="4" t="s">
        <v>159</v>
      </c>
      <c r="B24" s="10" t="s">
        <v>17</v>
      </c>
      <c r="C24" s="10" t="s">
        <v>131</v>
      </c>
      <c r="D24" s="10" t="s">
        <v>132</v>
      </c>
      <c r="E24" s="4" t="s">
        <v>160</v>
      </c>
      <c r="F24" s="4" t="s">
        <v>161</v>
      </c>
      <c r="G24" s="4" t="s">
        <v>162</v>
      </c>
      <c r="H24" s="12" t="s">
        <v>163</v>
      </c>
      <c r="I24" s="12" t="s">
        <v>164</v>
      </c>
      <c r="J24" s="12" t="s">
        <v>165</v>
      </c>
      <c r="K24" s="12" t="s">
        <v>166</v>
      </c>
      <c r="L24" s="4" t="s">
        <v>163</v>
      </c>
      <c r="M24" s="96"/>
      <c r="N24" s="4" t="s">
        <v>167</v>
      </c>
    </row>
    <row r="25" spans="1:17" ht="27.75" customHeight="1" thickBot="1" x14ac:dyDescent="0.3">
      <c r="A25" s="77" t="s">
        <v>168</v>
      </c>
      <c r="B25" s="78"/>
      <c r="C25" s="78"/>
      <c r="D25" s="79"/>
      <c r="E25" s="79"/>
      <c r="F25" s="79"/>
      <c r="G25" s="79"/>
      <c r="H25" s="79"/>
      <c r="I25" s="80"/>
      <c r="J25" s="80"/>
      <c r="K25" s="80"/>
      <c r="L25" s="80"/>
      <c r="M25" s="79"/>
      <c r="N25" s="79"/>
    </row>
    <row r="26" spans="1:17" ht="102.75" customHeight="1" thickBot="1" x14ac:dyDescent="0.3">
      <c r="A26" s="10" t="s">
        <v>169</v>
      </c>
      <c r="B26" s="45" t="s">
        <v>63</v>
      </c>
      <c r="C26" s="45" t="s">
        <v>170</v>
      </c>
      <c r="D26" s="70" t="s">
        <v>171</v>
      </c>
      <c r="E26" s="10" t="s">
        <v>172</v>
      </c>
      <c r="F26" s="10" t="s">
        <v>173</v>
      </c>
      <c r="G26" s="10" t="s">
        <v>174</v>
      </c>
      <c r="H26" s="10" t="s">
        <v>175</v>
      </c>
      <c r="I26" s="10" t="s">
        <v>175</v>
      </c>
      <c r="J26" s="10" t="s">
        <v>175</v>
      </c>
      <c r="K26" s="10" t="s">
        <v>175</v>
      </c>
      <c r="L26" s="10" t="s">
        <v>175</v>
      </c>
      <c r="M26" s="97">
        <v>30000000</v>
      </c>
      <c r="N26" s="20" t="s">
        <v>176</v>
      </c>
    </row>
    <row r="27" spans="1:17" ht="84" customHeight="1" thickBot="1" x14ac:dyDescent="0.3">
      <c r="A27" s="10" t="s">
        <v>177</v>
      </c>
      <c r="B27" s="45" t="s">
        <v>63</v>
      </c>
      <c r="C27" s="45" t="s">
        <v>178</v>
      </c>
      <c r="D27" s="45" t="s">
        <v>179</v>
      </c>
      <c r="E27" s="10" t="s">
        <v>180</v>
      </c>
      <c r="F27" s="10" t="s">
        <v>181</v>
      </c>
      <c r="G27" s="10" t="s">
        <v>182</v>
      </c>
      <c r="H27" s="13" t="s">
        <v>183</v>
      </c>
      <c r="I27" s="10" t="s">
        <v>183</v>
      </c>
      <c r="J27" s="10" t="s">
        <v>183</v>
      </c>
      <c r="K27" s="10" t="s">
        <v>183</v>
      </c>
      <c r="L27" s="10" t="s">
        <v>183</v>
      </c>
      <c r="M27" s="98"/>
      <c r="N27" s="20" t="s">
        <v>176</v>
      </c>
    </row>
    <row r="28" spans="1:17" ht="86.25" customHeight="1" thickBot="1" x14ac:dyDescent="0.3">
      <c r="A28" s="10" t="s">
        <v>184</v>
      </c>
      <c r="B28" s="47" t="s">
        <v>63</v>
      </c>
      <c r="C28" s="21" t="s">
        <v>185</v>
      </c>
      <c r="D28" s="48" t="s">
        <v>65</v>
      </c>
      <c r="E28" s="49" t="s">
        <v>186</v>
      </c>
      <c r="F28" s="10" t="s">
        <v>187</v>
      </c>
      <c r="G28" s="10" t="s">
        <v>188</v>
      </c>
      <c r="H28" s="10" t="s">
        <v>189</v>
      </c>
      <c r="I28" s="10" t="s">
        <v>189</v>
      </c>
      <c r="J28" s="10" t="s">
        <v>189</v>
      </c>
      <c r="K28" s="10" t="s">
        <v>189</v>
      </c>
      <c r="L28" s="10" t="s">
        <v>189</v>
      </c>
      <c r="M28" s="14">
        <v>32000000</v>
      </c>
      <c r="N28" s="20" t="s">
        <v>190</v>
      </c>
    </row>
    <row r="29" spans="1:17" ht="87" customHeight="1" thickBot="1" x14ac:dyDescent="0.3">
      <c r="A29" s="4" t="s">
        <v>191</v>
      </c>
      <c r="B29" s="4" t="s">
        <v>192</v>
      </c>
      <c r="C29" s="4" t="s">
        <v>193</v>
      </c>
      <c r="D29" s="4" t="s">
        <v>194</v>
      </c>
      <c r="E29" s="48" t="s">
        <v>195</v>
      </c>
      <c r="F29" s="51" t="s">
        <v>196</v>
      </c>
      <c r="G29" s="10" t="s">
        <v>197</v>
      </c>
      <c r="H29" s="10" t="s">
        <v>198</v>
      </c>
      <c r="I29" s="10" t="s">
        <v>199</v>
      </c>
      <c r="J29" s="10" t="s">
        <v>199</v>
      </c>
      <c r="K29" s="10" t="s">
        <v>199</v>
      </c>
      <c r="L29" s="10" t="s">
        <v>199</v>
      </c>
      <c r="M29" s="97">
        <v>1750000</v>
      </c>
      <c r="N29" s="10" t="s">
        <v>176</v>
      </c>
      <c r="O29" s="23"/>
      <c r="P29" s="23"/>
      <c r="Q29" s="24"/>
    </row>
    <row r="30" spans="1:17" ht="84" customHeight="1" thickBot="1" x14ac:dyDescent="0.3">
      <c r="A30" s="52" t="s">
        <v>200</v>
      </c>
      <c r="B30" s="4" t="s">
        <v>192</v>
      </c>
      <c r="C30" s="4" t="s">
        <v>193</v>
      </c>
      <c r="D30" s="4" t="s">
        <v>194</v>
      </c>
      <c r="E30" s="48" t="s">
        <v>201</v>
      </c>
      <c r="F30" s="4" t="s">
        <v>202</v>
      </c>
      <c r="G30" s="10" t="s">
        <v>203</v>
      </c>
      <c r="H30" s="10" t="s">
        <v>204</v>
      </c>
      <c r="I30" s="10" t="s">
        <v>205</v>
      </c>
      <c r="J30" s="10" t="s">
        <v>205</v>
      </c>
      <c r="K30" s="10" t="s">
        <v>205</v>
      </c>
      <c r="L30" s="10" t="s">
        <v>205</v>
      </c>
      <c r="M30" s="102"/>
      <c r="N30" s="10" t="s">
        <v>206</v>
      </c>
      <c r="O30" s="23"/>
      <c r="P30" s="23"/>
      <c r="Q30" s="24"/>
    </row>
    <row r="31" spans="1:17" ht="84.75" customHeight="1" thickBot="1" x14ac:dyDescent="0.3">
      <c r="A31" s="4" t="s">
        <v>207</v>
      </c>
      <c r="B31" s="4" t="s">
        <v>192</v>
      </c>
      <c r="C31" s="4" t="s">
        <v>193</v>
      </c>
      <c r="D31" s="4" t="s">
        <v>194</v>
      </c>
      <c r="E31" s="48" t="s">
        <v>208</v>
      </c>
      <c r="F31" s="53" t="s">
        <v>209</v>
      </c>
      <c r="G31" s="10" t="s">
        <v>210</v>
      </c>
      <c r="H31" s="10" t="s">
        <v>211</v>
      </c>
      <c r="I31" s="10" t="s">
        <v>212</v>
      </c>
      <c r="J31" s="10" t="s">
        <v>212</v>
      </c>
      <c r="K31" s="10" t="s">
        <v>212</v>
      </c>
      <c r="L31" s="10" t="s">
        <v>212</v>
      </c>
      <c r="M31" s="98"/>
      <c r="N31" s="10" t="s">
        <v>206</v>
      </c>
      <c r="O31" s="23"/>
      <c r="P31" s="23"/>
      <c r="Q31" s="24"/>
    </row>
    <row r="32" spans="1:17" ht="84.75" customHeight="1" thickBot="1" x14ac:dyDescent="0.3">
      <c r="A32" s="10" t="s">
        <v>213</v>
      </c>
      <c r="B32" s="47" t="s">
        <v>63</v>
      </c>
      <c r="C32" s="48" t="s">
        <v>185</v>
      </c>
      <c r="D32" s="50" t="s">
        <v>65</v>
      </c>
      <c r="E32" s="10" t="s">
        <v>214</v>
      </c>
      <c r="F32" s="10" t="s">
        <v>215</v>
      </c>
      <c r="G32" s="10" t="s">
        <v>216</v>
      </c>
      <c r="H32" s="10" t="s">
        <v>217</v>
      </c>
      <c r="I32" s="10" t="s">
        <v>217</v>
      </c>
      <c r="J32" s="10" t="s">
        <v>217</v>
      </c>
      <c r="K32" s="10" t="s">
        <v>217</v>
      </c>
      <c r="L32" s="10" t="s">
        <v>217</v>
      </c>
      <c r="M32" s="14">
        <v>3500000</v>
      </c>
      <c r="N32" s="20" t="s">
        <v>176</v>
      </c>
    </row>
    <row r="33" spans="1:256" ht="66" customHeight="1" thickBot="1" x14ac:dyDescent="0.3">
      <c r="A33" s="10" t="s">
        <v>218</v>
      </c>
      <c r="B33" s="45" t="s">
        <v>63</v>
      </c>
      <c r="C33" s="21" t="s">
        <v>185</v>
      </c>
      <c r="D33" s="48" t="s">
        <v>65</v>
      </c>
      <c r="E33" s="10" t="s">
        <v>219</v>
      </c>
      <c r="F33" s="10" t="s">
        <v>220</v>
      </c>
      <c r="G33" s="10" t="s">
        <v>221</v>
      </c>
      <c r="H33" s="10" t="s">
        <v>222</v>
      </c>
      <c r="I33" s="10" t="s">
        <v>223</v>
      </c>
      <c r="J33" s="10" t="s">
        <v>224</v>
      </c>
      <c r="K33" s="10" t="s">
        <v>225</v>
      </c>
      <c r="L33" s="10" t="s">
        <v>226</v>
      </c>
      <c r="M33" s="14">
        <v>2000000</v>
      </c>
      <c r="N33" s="20" t="s">
        <v>128</v>
      </c>
    </row>
    <row r="34" spans="1:256" ht="52.5" customHeight="1" thickBot="1" x14ac:dyDescent="0.3">
      <c r="A34" s="10" t="s">
        <v>227</v>
      </c>
      <c r="B34" s="44" t="s">
        <v>63</v>
      </c>
      <c r="C34" s="21" t="s">
        <v>185</v>
      </c>
      <c r="D34" s="46" t="s">
        <v>65</v>
      </c>
      <c r="E34" s="10" t="s">
        <v>228</v>
      </c>
      <c r="F34" s="10" t="s">
        <v>229</v>
      </c>
      <c r="G34" s="10" t="s">
        <v>230</v>
      </c>
      <c r="H34" s="10" t="s">
        <v>231</v>
      </c>
      <c r="I34" s="10" t="s">
        <v>232</v>
      </c>
      <c r="J34" s="10" t="s">
        <v>233</v>
      </c>
      <c r="K34" s="10" t="s">
        <v>234</v>
      </c>
      <c r="L34" s="10" t="s">
        <v>235</v>
      </c>
      <c r="M34" s="14">
        <v>64000000</v>
      </c>
      <c r="N34" s="20" t="s">
        <v>236</v>
      </c>
    </row>
    <row r="35" spans="1:256" ht="16.5" thickBot="1" x14ac:dyDescent="0.3">
      <c r="A35" s="90" t="s">
        <v>237</v>
      </c>
      <c r="B35" s="91"/>
      <c r="C35" s="91"/>
      <c r="D35" s="91"/>
      <c r="E35" s="92"/>
      <c r="F35" s="92"/>
      <c r="G35" s="92"/>
      <c r="H35" s="92"/>
      <c r="I35" s="92"/>
      <c r="J35" s="92"/>
      <c r="K35" s="92"/>
      <c r="L35" s="92"/>
      <c r="M35" s="92"/>
      <c r="N35" s="93"/>
    </row>
    <row r="36" spans="1:256" ht="99.75" customHeight="1" thickBot="1" x14ac:dyDescent="0.3">
      <c r="A36" s="10" t="s">
        <v>238</v>
      </c>
      <c r="B36" s="4" t="s">
        <v>239</v>
      </c>
      <c r="C36" s="5" t="s">
        <v>240</v>
      </c>
      <c r="D36" s="5" t="s">
        <v>132</v>
      </c>
      <c r="E36" s="9" t="s">
        <v>241</v>
      </c>
      <c r="F36" s="9" t="s">
        <v>242</v>
      </c>
      <c r="G36" s="9" t="s">
        <v>243</v>
      </c>
      <c r="H36" s="9" t="s">
        <v>244</v>
      </c>
      <c r="I36" s="9" t="s">
        <v>245</v>
      </c>
      <c r="J36" s="9" t="s">
        <v>246</v>
      </c>
      <c r="K36" s="9" t="s">
        <v>247</v>
      </c>
      <c r="L36" s="9" t="s">
        <v>248</v>
      </c>
      <c r="M36" s="30">
        <v>4500000</v>
      </c>
      <c r="N36" s="25" t="s">
        <v>107</v>
      </c>
    </row>
    <row r="37" spans="1:256" s="18" customFormat="1" ht="70.900000000000006" customHeight="1" thickBot="1" x14ac:dyDescent="0.3">
      <c r="A37" s="9" t="s">
        <v>249</v>
      </c>
      <c r="B37" s="9" t="s">
        <v>239</v>
      </c>
      <c r="C37" s="9" t="s">
        <v>250</v>
      </c>
      <c r="D37" s="54" t="s">
        <v>132</v>
      </c>
      <c r="E37" s="9" t="s">
        <v>251</v>
      </c>
      <c r="F37" s="9" t="s">
        <v>252</v>
      </c>
      <c r="G37" s="9" t="s">
        <v>68</v>
      </c>
      <c r="H37" s="9" t="s">
        <v>250</v>
      </c>
      <c r="I37" s="9" t="s">
        <v>245</v>
      </c>
      <c r="J37" s="9" t="s">
        <v>253</v>
      </c>
      <c r="K37" s="9" t="s">
        <v>92</v>
      </c>
      <c r="L37" s="9" t="s">
        <v>250</v>
      </c>
      <c r="M37" s="31">
        <v>3000000</v>
      </c>
      <c r="N37" s="25" t="s">
        <v>107</v>
      </c>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s="18" customFormat="1" ht="105.6" customHeight="1" thickBot="1" x14ac:dyDescent="0.3">
      <c r="A38" s="9" t="s">
        <v>254</v>
      </c>
      <c r="B38" s="9" t="s">
        <v>239</v>
      </c>
      <c r="C38" s="9" t="s">
        <v>255</v>
      </c>
      <c r="D38" s="5" t="s">
        <v>132</v>
      </c>
      <c r="E38" s="9" t="s">
        <v>256</v>
      </c>
      <c r="F38" s="9" t="s">
        <v>257</v>
      </c>
      <c r="G38" s="9" t="s">
        <v>258</v>
      </c>
      <c r="H38" s="9" t="s">
        <v>259</v>
      </c>
      <c r="I38" s="9" t="s">
        <v>245</v>
      </c>
      <c r="J38" s="9" t="s">
        <v>260</v>
      </c>
      <c r="K38" s="9" t="s">
        <v>261</v>
      </c>
      <c r="L38" s="9" t="s">
        <v>262</v>
      </c>
      <c r="M38" s="30">
        <v>3500000</v>
      </c>
      <c r="N38" s="25" t="s">
        <v>107</v>
      </c>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s="18" customFormat="1" ht="72.599999999999994" customHeight="1" thickBot="1" x14ac:dyDescent="0.3">
      <c r="A39" s="9" t="s">
        <v>263</v>
      </c>
      <c r="B39" s="9" t="s">
        <v>239</v>
      </c>
      <c r="C39" s="9" t="s">
        <v>264</v>
      </c>
      <c r="D39" s="5" t="s">
        <v>132</v>
      </c>
      <c r="E39" s="9" t="s">
        <v>265</v>
      </c>
      <c r="F39" s="9" t="s">
        <v>266</v>
      </c>
      <c r="G39" s="9" t="s">
        <v>267</v>
      </c>
      <c r="H39" s="9" t="s">
        <v>268</v>
      </c>
      <c r="I39" s="9" t="s">
        <v>245</v>
      </c>
      <c r="J39" s="9" t="s">
        <v>269</v>
      </c>
      <c r="K39" s="9" t="s">
        <v>270</v>
      </c>
      <c r="L39" s="9" t="s">
        <v>271</v>
      </c>
      <c r="M39" s="30">
        <v>3500000</v>
      </c>
      <c r="N39" s="25" t="s">
        <v>107</v>
      </c>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s="18" customFormat="1" ht="70.5" customHeight="1" thickBot="1" x14ac:dyDescent="0.3">
      <c r="A40" s="9" t="s">
        <v>249</v>
      </c>
      <c r="B40" s="9" t="s">
        <v>239</v>
      </c>
      <c r="C40" s="9" t="s">
        <v>272</v>
      </c>
      <c r="D40" s="5" t="s">
        <v>132</v>
      </c>
      <c r="E40" s="9" t="s">
        <v>273</v>
      </c>
      <c r="F40" s="9" t="s">
        <v>274</v>
      </c>
      <c r="G40" s="9" t="s">
        <v>68</v>
      </c>
      <c r="H40" s="9" t="s">
        <v>272</v>
      </c>
      <c r="I40" s="9" t="s">
        <v>245</v>
      </c>
      <c r="J40" s="9" t="s">
        <v>275</v>
      </c>
      <c r="K40" s="9" t="s">
        <v>276</v>
      </c>
      <c r="L40" s="9" t="s">
        <v>272</v>
      </c>
      <c r="M40" s="33">
        <v>3500000</v>
      </c>
      <c r="N40" s="25" t="s">
        <v>107</v>
      </c>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ht="78.75" customHeight="1" thickBot="1" x14ac:dyDescent="0.3">
      <c r="A41" s="9" t="s">
        <v>277</v>
      </c>
      <c r="B41" s="9" t="s">
        <v>239</v>
      </c>
      <c r="C41" s="59" t="s">
        <v>278</v>
      </c>
      <c r="D41" s="54" t="s">
        <v>132</v>
      </c>
      <c r="E41" s="9" t="s">
        <v>279</v>
      </c>
      <c r="F41" s="59" t="s">
        <v>280</v>
      </c>
      <c r="G41" s="9" t="s">
        <v>281</v>
      </c>
      <c r="H41" s="9" t="s">
        <v>282</v>
      </c>
      <c r="I41" s="9" t="s">
        <v>245</v>
      </c>
      <c r="J41" s="9" t="s">
        <v>283</v>
      </c>
      <c r="K41" s="9" t="s">
        <v>284</v>
      </c>
      <c r="L41" s="9" t="s">
        <v>285</v>
      </c>
      <c r="M41" s="32">
        <v>3000000</v>
      </c>
      <c r="N41" s="25" t="s">
        <v>107</v>
      </c>
    </row>
    <row r="42" spans="1:256" ht="91.5" customHeight="1" thickBot="1" x14ac:dyDescent="0.3">
      <c r="A42" s="9" t="s">
        <v>286</v>
      </c>
      <c r="B42" s="9" t="s">
        <v>239</v>
      </c>
      <c r="C42" s="9" t="s">
        <v>287</v>
      </c>
      <c r="D42" s="5" t="s">
        <v>132</v>
      </c>
      <c r="E42" s="5" t="s">
        <v>288</v>
      </c>
      <c r="F42" s="60" t="s">
        <v>289</v>
      </c>
      <c r="G42" s="9" t="s">
        <v>281</v>
      </c>
      <c r="H42" s="9" t="s">
        <v>290</v>
      </c>
      <c r="I42" s="9" t="s">
        <v>245</v>
      </c>
      <c r="J42" s="9" t="s">
        <v>291</v>
      </c>
      <c r="K42" s="9" t="s">
        <v>292</v>
      </c>
      <c r="L42" s="9" t="s">
        <v>285</v>
      </c>
      <c r="M42" s="34">
        <v>2700000</v>
      </c>
      <c r="N42" s="25" t="s">
        <v>107</v>
      </c>
    </row>
    <row r="43" spans="1:256" ht="88.5" customHeight="1" thickBot="1" x14ac:dyDescent="0.3">
      <c r="A43" s="10" t="s">
        <v>293</v>
      </c>
      <c r="B43" s="10" t="s">
        <v>239</v>
      </c>
      <c r="C43" s="10" t="s">
        <v>294</v>
      </c>
      <c r="D43" s="22" t="s">
        <v>132</v>
      </c>
      <c r="E43" s="5" t="s">
        <v>295</v>
      </c>
      <c r="F43" s="60" t="s">
        <v>296</v>
      </c>
      <c r="G43" s="10" t="s">
        <v>267</v>
      </c>
      <c r="H43" s="10" t="s">
        <v>297</v>
      </c>
      <c r="I43" s="9" t="s">
        <v>245</v>
      </c>
      <c r="J43" s="9" t="s">
        <v>298</v>
      </c>
      <c r="K43" s="10" t="s">
        <v>299</v>
      </c>
      <c r="L43" s="10" t="s">
        <v>297</v>
      </c>
      <c r="M43" s="35">
        <v>2000000</v>
      </c>
      <c r="N43" s="25" t="s">
        <v>107</v>
      </c>
    </row>
    <row r="44" spans="1:256" ht="72" customHeight="1" thickBot="1" x14ac:dyDescent="0.3">
      <c r="A44" s="10" t="s">
        <v>300</v>
      </c>
      <c r="B44" s="10" t="s">
        <v>239</v>
      </c>
      <c r="C44" s="10" t="s">
        <v>294</v>
      </c>
      <c r="D44" s="55" t="s">
        <v>132</v>
      </c>
      <c r="E44" s="5" t="s">
        <v>301</v>
      </c>
      <c r="F44" s="10" t="s">
        <v>302</v>
      </c>
      <c r="G44" s="10" t="s">
        <v>267</v>
      </c>
      <c r="H44" s="10" t="s">
        <v>303</v>
      </c>
      <c r="I44" s="9" t="s">
        <v>245</v>
      </c>
      <c r="J44" s="9" t="s">
        <v>298</v>
      </c>
      <c r="K44" s="10" t="s">
        <v>304</v>
      </c>
      <c r="L44" s="10" t="s">
        <v>146</v>
      </c>
      <c r="M44" s="34">
        <v>2000000</v>
      </c>
      <c r="N44" s="11" t="s">
        <v>305</v>
      </c>
    </row>
    <row r="45" spans="1:256" ht="78.75" customHeight="1" thickBot="1" x14ac:dyDescent="0.3">
      <c r="A45" s="9" t="s">
        <v>306</v>
      </c>
      <c r="B45" s="10" t="s">
        <v>239</v>
      </c>
      <c r="C45" s="9" t="s">
        <v>64</v>
      </c>
      <c r="D45" s="56" t="s">
        <v>132</v>
      </c>
      <c r="E45" s="9" t="s">
        <v>307</v>
      </c>
      <c r="F45" s="10" t="s">
        <v>308</v>
      </c>
      <c r="G45" s="10" t="s">
        <v>309</v>
      </c>
      <c r="H45" s="9" t="s">
        <v>310</v>
      </c>
      <c r="I45" s="9" t="s">
        <v>310</v>
      </c>
      <c r="J45" s="9" t="s">
        <v>310</v>
      </c>
      <c r="K45" s="9" t="s">
        <v>146</v>
      </c>
      <c r="L45" s="10" t="s">
        <v>146</v>
      </c>
      <c r="M45" s="32">
        <v>13000000</v>
      </c>
      <c r="N45" s="25" t="s">
        <v>311</v>
      </c>
    </row>
    <row r="46" spans="1:256" ht="101.45" customHeight="1" thickBot="1" x14ac:dyDescent="0.3">
      <c r="A46" s="5" t="s">
        <v>312</v>
      </c>
      <c r="B46" s="10" t="s">
        <v>239</v>
      </c>
      <c r="C46" s="5" t="s">
        <v>278</v>
      </c>
      <c r="D46" s="4" t="s">
        <v>132</v>
      </c>
      <c r="E46" s="5" t="s">
        <v>313</v>
      </c>
      <c r="F46" s="5" t="s">
        <v>314</v>
      </c>
      <c r="G46" s="5" t="s">
        <v>315</v>
      </c>
      <c r="H46" s="5" t="s">
        <v>316</v>
      </c>
      <c r="I46" s="9" t="s">
        <v>317</v>
      </c>
      <c r="J46" s="9" t="s">
        <v>318</v>
      </c>
      <c r="K46" s="9" t="s">
        <v>319</v>
      </c>
      <c r="L46" s="9" t="s">
        <v>320</v>
      </c>
      <c r="M46" s="35">
        <v>2000000</v>
      </c>
      <c r="N46" s="11" t="s">
        <v>321</v>
      </c>
    </row>
    <row r="47" spans="1:256" ht="99" customHeight="1" thickBot="1" x14ac:dyDescent="0.3">
      <c r="A47" s="5" t="s">
        <v>322</v>
      </c>
      <c r="B47" s="10" t="s">
        <v>239</v>
      </c>
      <c r="C47" s="5" t="s">
        <v>278</v>
      </c>
      <c r="D47" s="4" t="s">
        <v>132</v>
      </c>
      <c r="E47" s="5" t="s">
        <v>323</v>
      </c>
      <c r="F47" s="5" t="s">
        <v>324</v>
      </c>
      <c r="G47" s="5" t="s">
        <v>315</v>
      </c>
      <c r="H47" s="5" t="s">
        <v>325</v>
      </c>
      <c r="I47" s="9" t="s">
        <v>317</v>
      </c>
      <c r="J47" s="9" t="s">
        <v>326</v>
      </c>
      <c r="K47" s="9" t="s">
        <v>327</v>
      </c>
      <c r="L47" s="5" t="s">
        <v>328</v>
      </c>
      <c r="M47" s="35">
        <v>1500000</v>
      </c>
      <c r="N47" s="11" t="s">
        <v>321</v>
      </c>
    </row>
    <row r="48" spans="1:256" ht="87.75" customHeight="1" thickBot="1" x14ac:dyDescent="0.3">
      <c r="A48" s="5" t="s">
        <v>329</v>
      </c>
      <c r="B48" s="10" t="s">
        <v>239</v>
      </c>
      <c r="C48" s="5" t="s">
        <v>294</v>
      </c>
      <c r="D48" s="4" t="s">
        <v>132</v>
      </c>
      <c r="E48" s="5" t="s">
        <v>330</v>
      </c>
      <c r="F48" s="6" t="s">
        <v>314</v>
      </c>
      <c r="G48" s="10" t="s">
        <v>267</v>
      </c>
      <c r="H48" s="10" t="s">
        <v>331</v>
      </c>
      <c r="I48" s="9" t="s">
        <v>317</v>
      </c>
      <c r="J48" s="9" t="s">
        <v>326</v>
      </c>
      <c r="K48" s="10" t="s">
        <v>332</v>
      </c>
      <c r="L48" s="10" t="s">
        <v>333</v>
      </c>
      <c r="M48" s="35">
        <v>3000000</v>
      </c>
      <c r="N48" s="8" t="s">
        <v>176</v>
      </c>
    </row>
    <row r="49" spans="1:14" ht="102.75" customHeight="1" thickBot="1" x14ac:dyDescent="0.3">
      <c r="A49" s="5" t="s">
        <v>329</v>
      </c>
      <c r="B49" s="10" t="s">
        <v>239</v>
      </c>
      <c r="C49" s="5" t="s">
        <v>294</v>
      </c>
      <c r="D49" s="4" t="s">
        <v>132</v>
      </c>
      <c r="E49" s="5" t="s">
        <v>334</v>
      </c>
      <c r="F49" s="6" t="s">
        <v>314</v>
      </c>
      <c r="G49" s="10" t="s">
        <v>267</v>
      </c>
      <c r="H49" s="10" t="s">
        <v>335</v>
      </c>
      <c r="I49" s="9" t="s">
        <v>317</v>
      </c>
      <c r="J49" s="9" t="s">
        <v>326</v>
      </c>
      <c r="K49" s="10" t="s">
        <v>336</v>
      </c>
      <c r="L49" s="10" t="s">
        <v>335</v>
      </c>
      <c r="M49" s="35">
        <v>3000000</v>
      </c>
      <c r="N49" s="8" t="s">
        <v>176</v>
      </c>
    </row>
    <row r="50" spans="1:14" ht="71.25" customHeight="1" thickBot="1" x14ac:dyDescent="0.3">
      <c r="A50" s="5" t="s">
        <v>337</v>
      </c>
      <c r="B50" s="10" t="s">
        <v>239</v>
      </c>
      <c r="C50" s="5" t="s">
        <v>294</v>
      </c>
      <c r="D50" s="4" t="s">
        <v>132</v>
      </c>
      <c r="E50" s="5" t="s">
        <v>338</v>
      </c>
      <c r="F50" s="60" t="s">
        <v>339</v>
      </c>
      <c r="G50" s="10" t="s">
        <v>340</v>
      </c>
      <c r="H50" s="10" t="s">
        <v>341</v>
      </c>
      <c r="I50" s="9" t="s">
        <v>317</v>
      </c>
      <c r="J50" s="9" t="s">
        <v>326</v>
      </c>
      <c r="K50" s="10" t="s">
        <v>342</v>
      </c>
      <c r="L50" s="10" t="s">
        <v>343</v>
      </c>
      <c r="M50" s="35">
        <v>2300000</v>
      </c>
      <c r="N50" s="8" t="s">
        <v>344</v>
      </c>
    </row>
    <row r="51" spans="1:14" ht="85.5" customHeight="1" thickBot="1" x14ac:dyDescent="0.3">
      <c r="A51" s="5" t="s">
        <v>337</v>
      </c>
      <c r="B51" s="10" t="s">
        <v>239</v>
      </c>
      <c r="C51" s="5" t="s">
        <v>294</v>
      </c>
      <c r="D51" s="4" t="s">
        <v>132</v>
      </c>
      <c r="E51" s="5" t="s">
        <v>345</v>
      </c>
      <c r="F51" s="60" t="s">
        <v>314</v>
      </c>
      <c r="G51" s="10" t="s">
        <v>340</v>
      </c>
      <c r="H51" s="10" t="s">
        <v>346</v>
      </c>
      <c r="I51" s="9" t="s">
        <v>317</v>
      </c>
      <c r="J51" s="9" t="s">
        <v>326</v>
      </c>
      <c r="K51" s="10" t="s">
        <v>342</v>
      </c>
      <c r="L51" s="10" t="s">
        <v>347</v>
      </c>
      <c r="M51" s="35">
        <v>3000000</v>
      </c>
      <c r="N51" s="8" t="s">
        <v>344</v>
      </c>
    </row>
    <row r="52" spans="1:14" ht="87.75" customHeight="1" thickBot="1" x14ac:dyDescent="0.3">
      <c r="A52" s="5" t="s">
        <v>348</v>
      </c>
      <c r="B52" s="10" t="s">
        <v>239</v>
      </c>
      <c r="C52" s="5" t="s">
        <v>349</v>
      </c>
      <c r="D52" s="4" t="s">
        <v>132</v>
      </c>
      <c r="E52" s="5" t="s">
        <v>350</v>
      </c>
      <c r="F52" s="60" t="s">
        <v>351</v>
      </c>
      <c r="G52" s="10" t="s">
        <v>352</v>
      </c>
      <c r="H52" s="5" t="s">
        <v>353</v>
      </c>
      <c r="I52" s="9" t="s">
        <v>317</v>
      </c>
      <c r="J52" s="9" t="s">
        <v>326</v>
      </c>
      <c r="K52" s="5" t="s">
        <v>354</v>
      </c>
      <c r="L52" s="5" t="s">
        <v>353</v>
      </c>
      <c r="M52" s="34">
        <v>3000000</v>
      </c>
      <c r="N52" s="8" t="s">
        <v>176</v>
      </c>
    </row>
    <row r="53" spans="1:14" ht="73.5" customHeight="1" thickBot="1" x14ac:dyDescent="0.3">
      <c r="A53" s="5" t="s">
        <v>355</v>
      </c>
      <c r="B53" s="10" t="s">
        <v>239</v>
      </c>
      <c r="C53" s="5" t="s">
        <v>287</v>
      </c>
      <c r="D53" s="4" t="s">
        <v>132</v>
      </c>
      <c r="E53" s="5" t="s">
        <v>356</v>
      </c>
      <c r="F53" s="5" t="s">
        <v>357</v>
      </c>
      <c r="G53" s="5" t="s">
        <v>358</v>
      </c>
      <c r="H53" s="5" t="s">
        <v>359</v>
      </c>
      <c r="I53" s="9" t="s">
        <v>317</v>
      </c>
      <c r="J53" s="9" t="s">
        <v>326</v>
      </c>
      <c r="K53" s="9" t="s">
        <v>360</v>
      </c>
      <c r="L53" s="9" t="s">
        <v>361</v>
      </c>
      <c r="M53" s="35">
        <v>3500000</v>
      </c>
      <c r="N53" s="8" t="s">
        <v>344</v>
      </c>
    </row>
    <row r="54" spans="1:14" ht="75.75" thickBot="1" x14ac:dyDescent="0.3">
      <c r="A54" s="7" t="s">
        <v>362</v>
      </c>
      <c r="B54" s="10" t="s">
        <v>239</v>
      </c>
      <c r="C54" s="7" t="s">
        <v>278</v>
      </c>
      <c r="D54" s="4" t="s">
        <v>132</v>
      </c>
      <c r="E54" s="11" t="s">
        <v>363</v>
      </c>
      <c r="F54" s="11" t="s">
        <v>302</v>
      </c>
      <c r="G54" s="11" t="s">
        <v>364</v>
      </c>
      <c r="H54" s="11" t="s">
        <v>365</v>
      </c>
      <c r="I54" s="9" t="s">
        <v>317</v>
      </c>
      <c r="J54" s="9" t="s">
        <v>326</v>
      </c>
      <c r="K54" s="9" t="s">
        <v>366</v>
      </c>
      <c r="L54" s="9" t="s">
        <v>367</v>
      </c>
      <c r="M54" s="35">
        <v>3000000</v>
      </c>
      <c r="N54" s="8" t="s">
        <v>344</v>
      </c>
    </row>
    <row r="55" spans="1:14" ht="57" customHeight="1" thickBot="1" x14ac:dyDescent="0.3">
      <c r="A55" s="4" t="s">
        <v>368</v>
      </c>
      <c r="B55" s="10" t="s">
        <v>239</v>
      </c>
      <c r="C55" s="4" t="s">
        <v>369</v>
      </c>
      <c r="D55" s="4" t="s">
        <v>132</v>
      </c>
      <c r="E55" s="11" t="s">
        <v>370</v>
      </c>
      <c r="F55" s="4" t="s">
        <v>371</v>
      </c>
      <c r="G55" s="4" t="s">
        <v>372</v>
      </c>
      <c r="H55" s="4" t="s">
        <v>373</v>
      </c>
      <c r="I55" s="4" t="s">
        <v>374</v>
      </c>
      <c r="J55" s="4" t="s">
        <v>375</v>
      </c>
      <c r="K55" s="4" t="s">
        <v>376</v>
      </c>
      <c r="L55" s="4" t="s">
        <v>377</v>
      </c>
      <c r="M55" s="35">
        <v>4500000</v>
      </c>
      <c r="N55" s="8" t="s">
        <v>378</v>
      </c>
    </row>
    <row r="56" spans="1:14" ht="57.75" customHeight="1" thickBot="1" x14ac:dyDescent="0.3">
      <c r="A56" s="10" t="s">
        <v>379</v>
      </c>
      <c r="B56" s="10" t="s">
        <v>239</v>
      </c>
      <c r="C56" s="10" t="s">
        <v>64</v>
      </c>
      <c r="D56" s="4" t="s">
        <v>132</v>
      </c>
      <c r="E56" s="11" t="s">
        <v>380</v>
      </c>
      <c r="F56" s="10" t="s">
        <v>381</v>
      </c>
      <c r="G56" s="10" t="s">
        <v>382</v>
      </c>
      <c r="H56" s="10" t="s">
        <v>383</v>
      </c>
      <c r="I56" s="4" t="s">
        <v>374</v>
      </c>
      <c r="J56" s="10" t="s">
        <v>384</v>
      </c>
      <c r="K56" s="10" t="s">
        <v>385</v>
      </c>
      <c r="L56" s="10" t="s">
        <v>386</v>
      </c>
      <c r="M56" s="35">
        <v>8000000</v>
      </c>
      <c r="N56" s="8" t="s">
        <v>378</v>
      </c>
    </row>
    <row r="57" spans="1:14" ht="146.25" customHeight="1" thickBot="1" x14ac:dyDescent="0.3">
      <c r="A57" s="60" t="s">
        <v>387</v>
      </c>
      <c r="B57" s="10" t="s">
        <v>239</v>
      </c>
      <c r="C57" s="9" t="s">
        <v>388</v>
      </c>
      <c r="D57" s="4" t="s">
        <v>132</v>
      </c>
      <c r="E57" s="11" t="s">
        <v>389</v>
      </c>
      <c r="F57" s="9" t="s">
        <v>390</v>
      </c>
      <c r="G57" s="9" t="s">
        <v>391</v>
      </c>
      <c r="H57" s="9" t="s">
        <v>392</v>
      </c>
      <c r="I57" s="4" t="s">
        <v>374</v>
      </c>
      <c r="J57" s="9" t="s">
        <v>393</v>
      </c>
      <c r="K57" s="9" t="s">
        <v>394</v>
      </c>
      <c r="L57" s="9" t="s">
        <v>395</v>
      </c>
      <c r="M57" s="35">
        <f>2000000</f>
        <v>2000000</v>
      </c>
      <c r="N57" s="25" t="s">
        <v>311</v>
      </c>
    </row>
    <row r="58" spans="1:14" ht="24" customHeight="1" thickBot="1" x14ac:dyDescent="0.3">
      <c r="A58" s="84" t="s">
        <v>396</v>
      </c>
      <c r="B58" s="85"/>
      <c r="C58" s="85"/>
      <c r="D58" s="85"/>
      <c r="E58" s="85"/>
      <c r="F58" s="85"/>
      <c r="G58" s="85"/>
      <c r="H58" s="85"/>
      <c r="I58" s="85"/>
      <c r="J58" s="85"/>
      <c r="K58" s="85"/>
      <c r="L58" s="85"/>
      <c r="M58" s="85"/>
      <c r="N58" s="86"/>
    </row>
    <row r="59" spans="1:14" ht="120" customHeight="1" thickBot="1" x14ac:dyDescent="0.3">
      <c r="A59" s="4" t="s">
        <v>397</v>
      </c>
      <c r="B59" s="5" t="s">
        <v>398</v>
      </c>
      <c r="C59" s="5" t="s">
        <v>399</v>
      </c>
      <c r="D59" s="5" t="s">
        <v>400</v>
      </c>
      <c r="E59" s="4" t="s">
        <v>401</v>
      </c>
      <c r="F59" s="4" t="s">
        <v>402</v>
      </c>
      <c r="G59" s="4" t="s">
        <v>403</v>
      </c>
      <c r="H59" s="4" t="s">
        <v>404</v>
      </c>
      <c r="I59" s="28" t="s">
        <v>405</v>
      </c>
      <c r="J59" s="28" t="s">
        <v>406</v>
      </c>
      <c r="K59" s="28" t="s">
        <v>407</v>
      </c>
      <c r="L59" s="28" t="s">
        <v>408</v>
      </c>
      <c r="M59" s="36">
        <v>25000000</v>
      </c>
      <c r="N59" s="4" t="s">
        <v>409</v>
      </c>
    </row>
    <row r="60" spans="1:14" ht="123.6" customHeight="1" thickBot="1" x14ac:dyDescent="0.3">
      <c r="A60" s="4" t="s">
        <v>410</v>
      </c>
      <c r="B60" s="5" t="s">
        <v>398</v>
      </c>
      <c r="C60" s="5" t="s">
        <v>411</v>
      </c>
      <c r="D60" s="5" t="s">
        <v>400</v>
      </c>
      <c r="E60" s="4" t="s">
        <v>401</v>
      </c>
      <c r="F60" s="4" t="s">
        <v>402</v>
      </c>
      <c r="G60" s="4" t="s">
        <v>403</v>
      </c>
      <c r="H60" s="4" t="s">
        <v>412</v>
      </c>
      <c r="I60" s="28" t="s">
        <v>405</v>
      </c>
      <c r="J60" s="28" t="s">
        <v>413</v>
      </c>
      <c r="K60" s="28" t="s">
        <v>414</v>
      </c>
      <c r="L60" s="28" t="s">
        <v>415</v>
      </c>
      <c r="M60" s="36">
        <f>32000000</f>
        <v>32000000</v>
      </c>
      <c r="N60" s="4" t="s">
        <v>409</v>
      </c>
    </row>
    <row r="61" spans="1:14" s="26" customFormat="1" ht="94.5" customHeight="1" thickBot="1" x14ac:dyDescent="0.3">
      <c r="A61" s="5" t="s">
        <v>416</v>
      </c>
      <c r="B61" s="5" t="s">
        <v>417</v>
      </c>
      <c r="C61" s="5" t="s">
        <v>418</v>
      </c>
      <c r="D61" s="5" t="s">
        <v>419</v>
      </c>
      <c r="E61" s="5" t="s">
        <v>420</v>
      </c>
      <c r="F61" s="5" t="s">
        <v>421</v>
      </c>
      <c r="G61" s="5" t="s">
        <v>422</v>
      </c>
      <c r="H61" s="5" t="s">
        <v>423</v>
      </c>
      <c r="I61" s="5" t="s">
        <v>424</v>
      </c>
      <c r="J61" s="5" t="s">
        <v>425</v>
      </c>
      <c r="K61" s="5" t="s">
        <v>426</v>
      </c>
      <c r="L61" s="9" t="s">
        <v>427</v>
      </c>
      <c r="M61" s="34">
        <v>5000000</v>
      </c>
      <c r="N61" s="5" t="s">
        <v>428</v>
      </c>
    </row>
    <row r="62" spans="1:14" ht="138.75" customHeight="1" thickBot="1" x14ac:dyDescent="0.3">
      <c r="A62" s="4" t="s">
        <v>429</v>
      </c>
      <c r="B62" s="5" t="s">
        <v>417</v>
      </c>
      <c r="C62" s="5" t="s">
        <v>418</v>
      </c>
      <c r="D62" s="5" t="s">
        <v>419</v>
      </c>
      <c r="E62" s="4" t="s">
        <v>430</v>
      </c>
      <c r="F62" s="4" t="s">
        <v>431</v>
      </c>
      <c r="G62" s="4" t="s">
        <v>432</v>
      </c>
      <c r="H62" s="4" t="s">
        <v>433</v>
      </c>
      <c r="I62" s="5" t="s">
        <v>434</v>
      </c>
      <c r="J62" s="5" t="s">
        <v>433</v>
      </c>
      <c r="K62" s="5" t="s">
        <v>435</v>
      </c>
      <c r="L62" s="5" t="s">
        <v>146</v>
      </c>
      <c r="M62" s="36">
        <v>7606590.6699999999</v>
      </c>
      <c r="N62" s="4" t="s">
        <v>428</v>
      </c>
    </row>
    <row r="63" spans="1:14" ht="104.45" customHeight="1" thickBot="1" x14ac:dyDescent="0.3">
      <c r="A63" s="4" t="s">
        <v>436</v>
      </c>
      <c r="B63" s="5" t="s">
        <v>417</v>
      </c>
      <c r="C63" s="5" t="s">
        <v>437</v>
      </c>
      <c r="D63" s="5" t="s">
        <v>438</v>
      </c>
      <c r="E63" s="4" t="s">
        <v>439</v>
      </c>
      <c r="F63" s="4" t="s">
        <v>440</v>
      </c>
      <c r="G63" s="4" t="s">
        <v>441</v>
      </c>
      <c r="H63" s="4" t="s">
        <v>442</v>
      </c>
      <c r="I63" s="4" t="s">
        <v>443</v>
      </c>
      <c r="J63" s="4" t="s">
        <v>444</v>
      </c>
      <c r="K63" s="4" t="s">
        <v>442</v>
      </c>
      <c r="L63" s="57" t="s">
        <v>445</v>
      </c>
      <c r="M63" s="36">
        <f>7972483</f>
        <v>7972483</v>
      </c>
      <c r="N63" s="4" t="s">
        <v>428</v>
      </c>
    </row>
    <row r="64" spans="1:14" ht="120" customHeight="1" thickBot="1" x14ac:dyDescent="0.3">
      <c r="A64" s="4" t="s">
        <v>446</v>
      </c>
      <c r="B64" s="5" t="s">
        <v>398</v>
      </c>
      <c r="C64" s="5" t="s">
        <v>447</v>
      </c>
      <c r="D64" s="5" t="s">
        <v>400</v>
      </c>
      <c r="E64" s="4" t="s">
        <v>401</v>
      </c>
      <c r="F64" s="4" t="s">
        <v>402</v>
      </c>
      <c r="G64" s="4" t="s">
        <v>448</v>
      </c>
      <c r="H64" s="4" t="s">
        <v>449</v>
      </c>
      <c r="I64" s="28" t="s">
        <v>405</v>
      </c>
      <c r="J64" s="28" t="s">
        <v>450</v>
      </c>
      <c r="K64" s="28" t="s">
        <v>451</v>
      </c>
      <c r="L64" s="28" t="s">
        <v>452</v>
      </c>
      <c r="M64" s="36">
        <v>25000000</v>
      </c>
      <c r="N64" s="4" t="s">
        <v>409</v>
      </c>
    </row>
    <row r="65" spans="1:14" ht="100.5" customHeight="1" thickBot="1" x14ac:dyDescent="0.3">
      <c r="A65" s="4" t="s">
        <v>453</v>
      </c>
      <c r="B65" s="5" t="s">
        <v>417</v>
      </c>
      <c r="C65" s="5" t="s">
        <v>454</v>
      </c>
      <c r="D65" s="5" t="s">
        <v>455</v>
      </c>
      <c r="E65" s="4" t="s">
        <v>456</v>
      </c>
      <c r="F65" s="4" t="s">
        <v>457</v>
      </c>
      <c r="G65" s="4" t="s">
        <v>458</v>
      </c>
      <c r="H65" s="4" t="s">
        <v>459</v>
      </c>
      <c r="I65" s="28" t="s">
        <v>460</v>
      </c>
      <c r="J65" s="28" t="s">
        <v>461</v>
      </c>
      <c r="K65" s="28" t="s">
        <v>462</v>
      </c>
      <c r="L65" s="28"/>
      <c r="M65" s="36">
        <v>6958280.0599999987</v>
      </c>
      <c r="N65" s="4" t="s">
        <v>428</v>
      </c>
    </row>
    <row r="66" spans="1:14" ht="129" customHeight="1" thickBot="1" x14ac:dyDescent="0.3">
      <c r="A66" s="4" t="s">
        <v>463</v>
      </c>
      <c r="B66" s="5" t="s">
        <v>417</v>
      </c>
      <c r="C66" s="5" t="s">
        <v>464</v>
      </c>
      <c r="D66" s="5" t="s">
        <v>465</v>
      </c>
      <c r="E66" s="4" t="s">
        <v>466</v>
      </c>
      <c r="F66" s="4" t="s">
        <v>467</v>
      </c>
      <c r="G66" s="4" t="s">
        <v>468</v>
      </c>
      <c r="H66" s="4" t="s">
        <v>469</v>
      </c>
      <c r="I66" s="28" t="s">
        <v>470</v>
      </c>
      <c r="J66" s="28" t="s">
        <v>469</v>
      </c>
      <c r="K66" s="28" t="s">
        <v>462</v>
      </c>
      <c r="L66" s="28"/>
      <c r="M66" s="36">
        <v>7331650.4717999995</v>
      </c>
      <c r="N66" s="4" t="s">
        <v>428</v>
      </c>
    </row>
    <row r="67" spans="1:14" ht="93.75" customHeight="1" thickBot="1" x14ac:dyDescent="0.3">
      <c r="A67" s="10" t="s">
        <v>471</v>
      </c>
      <c r="B67" s="5" t="s">
        <v>417</v>
      </c>
      <c r="C67" s="5" t="s">
        <v>472</v>
      </c>
      <c r="D67" s="5" t="s">
        <v>473</v>
      </c>
      <c r="E67" s="4" t="s">
        <v>474</v>
      </c>
      <c r="F67" s="4" t="s">
        <v>475</v>
      </c>
      <c r="G67" s="4" t="s">
        <v>476</v>
      </c>
      <c r="H67" s="4" t="s">
        <v>477</v>
      </c>
      <c r="I67" s="4" t="s">
        <v>478</v>
      </c>
      <c r="J67" s="4" t="s">
        <v>479</v>
      </c>
      <c r="K67" s="4" t="s">
        <v>480</v>
      </c>
      <c r="L67" s="4" t="s">
        <v>477</v>
      </c>
      <c r="M67" s="37">
        <v>34642003.098199993</v>
      </c>
      <c r="N67" s="11" t="s">
        <v>321</v>
      </c>
    </row>
    <row r="68" spans="1:14" ht="85.15" customHeight="1" thickBot="1" x14ac:dyDescent="0.3">
      <c r="A68" s="10" t="s">
        <v>481</v>
      </c>
      <c r="B68" s="5" t="s">
        <v>417</v>
      </c>
      <c r="C68" s="5" t="s">
        <v>482</v>
      </c>
      <c r="D68" s="5" t="s">
        <v>483</v>
      </c>
      <c r="E68" s="4" t="s">
        <v>484</v>
      </c>
      <c r="F68" s="4" t="s">
        <v>475</v>
      </c>
      <c r="G68" s="4" t="s">
        <v>476</v>
      </c>
      <c r="H68" s="4" t="s">
        <v>477</v>
      </c>
      <c r="I68" s="4" t="s">
        <v>478</v>
      </c>
      <c r="J68" s="4" t="s">
        <v>479</v>
      </c>
      <c r="K68" s="4" t="s">
        <v>480</v>
      </c>
      <c r="L68" s="4" t="s">
        <v>477</v>
      </c>
      <c r="M68" s="37">
        <v>22925159.899999999</v>
      </c>
      <c r="N68" s="4" t="s">
        <v>428</v>
      </c>
    </row>
    <row r="69" spans="1:14" ht="84.75" customHeight="1" thickBot="1" x14ac:dyDescent="0.3">
      <c r="A69" s="10" t="s">
        <v>485</v>
      </c>
      <c r="B69" s="5" t="s">
        <v>417</v>
      </c>
      <c r="C69" s="5" t="s">
        <v>486</v>
      </c>
      <c r="D69" s="5" t="s">
        <v>487</v>
      </c>
      <c r="E69" s="4" t="s">
        <v>488</v>
      </c>
      <c r="F69" s="4" t="s">
        <v>475</v>
      </c>
      <c r="G69" s="4" t="s">
        <v>476</v>
      </c>
      <c r="H69" s="4" t="s">
        <v>477</v>
      </c>
      <c r="I69" s="4" t="s">
        <v>478</v>
      </c>
      <c r="J69" s="4" t="s">
        <v>479</v>
      </c>
      <c r="K69" s="4" t="s">
        <v>480</v>
      </c>
      <c r="L69" s="4" t="s">
        <v>477</v>
      </c>
      <c r="M69" s="38">
        <v>8045410.1200000001</v>
      </c>
      <c r="N69" s="4" t="s">
        <v>428</v>
      </c>
    </row>
    <row r="70" spans="1:14" ht="84" customHeight="1" thickBot="1" x14ac:dyDescent="0.3">
      <c r="A70" s="10" t="s">
        <v>489</v>
      </c>
      <c r="B70" s="5" t="s">
        <v>417</v>
      </c>
      <c r="C70" s="5" t="s">
        <v>490</v>
      </c>
      <c r="D70" s="5" t="s">
        <v>491</v>
      </c>
      <c r="E70" s="4" t="s">
        <v>492</v>
      </c>
      <c r="F70" s="4" t="s">
        <v>475</v>
      </c>
      <c r="G70" s="4" t="s">
        <v>493</v>
      </c>
      <c r="H70" s="4" t="s">
        <v>477</v>
      </c>
      <c r="I70" s="4" t="s">
        <v>478</v>
      </c>
      <c r="J70" s="4" t="s">
        <v>479</v>
      </c>
      <c r="K70" s="4" t="s">
        <v>480</v>
      </c>
      <c r="L70" s="4" t="s">
        <v>477</v>
      </c>
      <c r="M70" s="38">
        <v>10855220.6</v>
      </c>
      <c r="N70" s="4" t="s">
        <v>428</v>
      </c>
    </row>
    <row r="71" spans="1:14" ht="85.15" customHeight="1" thickBot="1" x14ac:dyDescent="0.3">
      <c r="A71" s="10" t="s">
        <v>494</v>
      </c>
      <c r="B71" s="5" t="s">
        <v>417</v>
      </c>
      <c r="C71" s="5" t="s">
        <v>495</v>
      </c>
      <c r="D71" s="5" t="s">
        <v>496</v>
      </c>
      <c r="E71" s="4" t="s">
        <v>497</v>
      </c>
      <c r="F71" s="4" t="s">
        <v>475</v>
      </c>
      <c r="G71" s="4" t="s">
        <v>476</v>
      </c>
      <c r="H71" s="4" t="s">
        <v>477</v>
      </c>
      <c r="I71" s="4" t="s">
        <v>478</v>
      </c>
      <c r="J71" s="4" t="s">
        <v>479</v>
      </c>
      <c r="K71" s="4" t="s">
        <v>480</v>
      </c>
      <c r="L71" s="4" t="s">
        <v>477</v>
      </c>
      <c r="M71" s="38">
        <v>27448984.899999999</v>
      </c>
      <c r="N71" s="4" t="s">
        <v>428</v>
      </c>
    </row>
    <row r="72" spans="1:14" ht="153.75" customHeight="1" thickBot="1" x14ac:dyDescent="0.3">
      <c r="A72" s="57" t="s">
        <v>498</v>
      </c>
      <c r="B72" s="57" t="s">
        <v>63</v>
      </c>
      <c r="C72" s="57" t="s">
        <v>499</v>
      </c>
      <c r="D72" s="57" t="s">
        <v>500</v>
      </c>
      <c r="E72" s="57" t="s">
        <v>501</v>
      </c>
      <c r="F72" s="57" t="s">
        <v>502</v>
      </c>
      <c r="G72" s="57" t="s">
        <v>503</v>
      </c>
      <c r="H72" s="57" t="s">
        <v>504</v>
      </c>
      <c r="I72" s="57" t="s">
        <v>505</v>
      </c>
      <c r="J72" s="57" t="s">
        <v>506</v>
      </c>
      <c r="K72" s="57" t="s">
        <v>504</v>
      </c>
      <c r="L72" s="57" t="s">
        <v>507</v>
      </c>
      <c r="M72" s="39">
        <v>1418565.8499999996</v>
      </c>
      <c r="N72" s="4" t="s">
        <v>428</v>
      </c>
    </row>
    <row r="73" spans="1:14" ht="105" customHeight="1" thickBot="1" x14ac:dyDescent="0.3">
      <c r="A73" s="10" t="s">
        <v>508</v>
      </c>
      <c r="B73" s="5" t="s">
        <v>398</v>
      </c>
      <c r="C73" s="5" t="s">
        <v>509</v>
      </c>
      <c r="D73" s="5" t="s">
        <v>400</v>
      </c>
      <c r="E73" s="4" t="s">
        <v>401</v>
      </c>
      <c r="F73" s="4" t="s">
        <v>402</v>
      </c>
      <c r="G73" s="4" t="s">
        <v>510</v>
      </c>
      <c r="H73" s="10" t="s">
        <v>511</v>
      </c>
      <c r="I73" s="28" t="s">
        <v>512</v>
      </c>
      <c r="J73" s="28" t="s">
        <v>513</v>
      </c>
      <c r="K73" s="28" t="s">
        <v>450</v>
      </c>
      <c r="L73" s="28" t="s">
        <v>514</v>
      </c>
      <c r="M73" s="38">
        <v>15870000</v>
      </c>
      <c r="N73" s="4" t="s">
        <v>428</v>
      </c>
    </row>
    <row r="74" spans="1:14" ht="81" customHeight="1" thickBot="1" x14ac:dyDescent="0.3">
      <c r="A74" s="10" t="s">
        <v>515</v>
      </c>
      <c r="B74" s="10" t="s">
        <v>516</v>
      </c>
      <c r="C74" s="10" t="s">
        <v>517</v>
      </c>
      <c r="D74" s="10" t="s">
        <v>518</v>
      </c>
      <c r="E74" s="4" t="s">
        <v>519</v>
      </c>
      <c r="F74" s="4" t="s">
        <v>520</v>
      </c>
      <c r="G74" s="4" t="s">
        <v>521</v>
      </c>
      <c r="H74" s="4" t="s">
        <v>522</v>
      </c>
      <c r="I74" s="9" t="s">
        <v>523</v>
      </c>
      <c r="J74" s="9" t="s">
        <v>524</v>
      </c>
      <c r="K74" s="9" t="s">
        <v>525</v>
      </c>
      <c r="L74" s="9" t="s">
        <v>526</v>
      </c>
      <c r="M74" s="39">
        <v>18895159.890000001</v>
      </c>
      <c r="N74" s="4" t="s">
        <v>428</v>
      </c>
    </row>
    <row r="75" spans="1:14" ht="129" customHeight="1" thickBot="1" x14ac:dyDescent="0.3">
      <c r="A75" s="10" t="s">
        <v>527</v>
      </c>
      <c r="B75" s="9" t="s">
        <v>516</v>
      </c>
      <c r="C75" s="10" t="s">
        <v>528</v>
      </c>
      <c r="D75" s="10" t="s">
        <v>500</v>
      </c>
      <c r="E75" s="4" t="s">
        <v>529</v>
      </c>
      <c r="F75" s="4" t="s">
        <v>530</v>
      </c>
      <c r="G75" s="4" t="s">
        <v>531</v>
      </c>
      <c r="H75" s="4" t="s">
        <v>506</v>
      </c>
      <c r="I75" s="10" t="s">
        <v>532</v>
      </c>
      <c r="J75" s="10" t="s">
        <v>533</v>
      </c>
      <c r="K75" s="10" t="s">
        <v>506</v>
      </c>
      <c r="L75" s="58">
        <v>0</v>
      </c>
      <c r="M75" s="39">
        <v>47038314.949999996</v>
      </c>
      <c r="N75" s="4" t="s">
        <v>428</v>
      </c>
    </row>
    <row r="76" spans="1:14" ht="100.15" customHeight="1" thickBot="1" x14ac:dyDescent="0.3">
      <c r="A76" s="10" t="s">
        <v>534</v>
      </c>
      <c r="B76" s="5" t="s">
        <v>398</v>
      </c>
      <c r="C76" s="5" t="s">
        <v>509</v>
      </c>
      <c r="D76" s="5" t="s">
        <v>400</v>
      </c>
      <c r="E76" s="4" t="s">
        <v>401</v>
      </c>
      <c r="F76" s="4" t="s">
        <v>535</v>
      </c>
      <c r="G76" s="10" t="s">
        <v>536</v>
      </c>
      <c r="H76" s="10" t="s">
        <v>537</v>
      </c>
      <c r="I76" s="28" t="s">
        <v>512</v>
      </c>
      <c r="J76" s="28" t="s">
        <v>513</v>
      </c>
      <c r="K76" s="28" t="s">
        <v>450</v>
      </c>
      <c r="L76" s="28" t="s">
        <v>415</v>
      </c>
      <c r="M76" s="38">
        <v>30000000</v>
      </c>
      <c r="N76" s="4" t="s">
        <v>428</v>
      </c>
    </row>
    <row r="77" spans="1:14" ht="109.5" customHeight="1" thickBot="1" x14ac:dyDescent="0.3">
      <c r="A77" s="10" t="s">
        <v>538</v>
      </c>
      <c r="B77" s="5" t="s">
        <v>65</v>
      </c>
      <c r="C77" s="5" t="s">
        <v>539</v>
      </c>
      <c r="D77" s="5" t="s">
        <v>500</v>
      </c>
      <c r="E77" s="4" t="s">
        <v>540</v>
      </c>
      <c r="F77" s="4" t="s">
        <v>541</v>
      </c>
      <c r="G77" s="4" t="s">
        <v>542</v>
      </c>
      <c r="H77" s="4" t="s">
        <v>543</v>
      </c>
      <c r="I77" s="5" t="s">
        <v>544</v>
      </c>
      <c r="J77" s="5" t="s">
        <v>543</v>
      </c>
      <c r="K77" s="5" t="s">
        <v>545</v>
      </c>
      <c r="L77" s="5" t="s">
        <v>545</v>
      </c>
      <c r="M77" s="36">
        <v>16000000</v>
      </c>
      <c r="N77" s="4" t="s">
        <v>428</v>
      </c>
    </row>
    <row r="78" spans="1:14" ht="88.5" customHeight="1" thickBot="1" x14ac:dyDescent="0.3">
      <c r="A78" s="10" t="s">
        <v>546</v>
      </c>
      <c r="B78" s="5" t="s">
        <v>65</v>
      </c>
      <c r="C78" s="10" t="s">
        <v>547</v>
      </c>
      <c r="D78" s="5" t="s">
        <v>500</v>
      </c>
      <c r="E78" s="4" t="s">
        <v>548</v>
      </c>
      <c r="F78" s="4" t="s">
        <v>475</v>
      </c>
      <c r="G78" s="4" t="s">
        <v>549</v>
      </c>
      <c r="H78" s="5" t="s">
        <v>480</v>
      </c>
      <c r="I78" s="5" t="s">
        <v>550</v>
      </c>
      <c r="J78" s="5" t="s">
        <v>479</v>
      </c>
      <c r="K78" s="5" t="s">
        <v>551</v>
      </c>
      <c r="L78" s="5" t="s">
        <v>480</v>
      </c>
      <c r="M78" s="34">
        <f>102478995</f>
        <v>102478995</v>
      </c>
      <c r="N78" s="4" t="s">
        <v>176</v>
      </c>
    </row>
    <row r="79" spans="1:14" ht="135.6" customHeight="1" thickBot="1" x14ac:dyDescent="0.3">
      <c r="A79" s="61" t="s">
        <v>552</v>
      </c>
      <c r="B79" s="61" t="s">
        <v>65</v>
      </c>
      <c r="C79" s="61" t="s">
        <v>553</v>
      </c>
      <c r="D79" s="61" t="s">
        <v>500</v>
      </c>
      <c r="E79" s="57" t="s">
        <v>554</v>
      </c>
      <c r="F79" s="61" t="s">
        <v>555</v>
      </c>
      <c r="G79" s="61" t="s">
        <v>556</v>
      </c>
      <c r="H79" s="61" t="s">
        <v>557</v>
      </c>
      <c r="I79" s="61" t="s">
        <v>558</v>
      </c>
      <c r="J79" s="61" t="s">
        <v>559</v>
      </c>
      <c r="K79" s="61" t="s">
        <v>560</v>
      </c>
      <c r="L79" s="61" t="s">
        <v>557</v>
      </c>
      <c r="M79" s="62">
        <f>12000000</f>
        <v>12000000</v>
      </c>
      <c r="N79" s="57" t="s">
        <v>176</v>
      </c>
    </row>
    <row r="80" spans="1:14" x14ac:dyDescent="0.25">
      <c r="A80" s="24"/>
      <c r="B80" s="40"/>
      <c r="C80" s="24"/>
      <c r="D80" s="40"/>
      <c r="E80" s="41"/>
      <c r="F80" s="41"/>
      <c r="G80" s="41"/>
      <c r="H80" s="42"/>
      <c r="I80" s="42"/>
      <c r="J80" s="42"/>
      <c r="K80" s="42"/>
      <c r="L80" s="42"/>
      <c r="M80" s="43"/>
      <c r="N80" s="41"/>
    </row>
    <row r="81" spans="1:14" ht="33" customHeight="1" x14ac:dyDescent="0.25">
      <c r="A81" s="24"/>
      <c r="B81" s="40"/>
      <c r="C81" s="24"/>
      <c r="D81" s="40"/>
      <c r="E81" s="41"/>
      <c r="F81" s="41"/>
      <c r="G81" s="41"/>
      <c r="H81" s="42"/>
      <c r="I81" s="42"/>
      <c r="J81" s="42"/>
      <c r="K81" s="42"/>
      <c r="L81" s="42"/>
      <c r="M81" s="43"/>
      <c r="N81" s="41"/>
    </row>
    <row r="82" spans="1:14" ht="24.6" customHeight="1" x14ac:dyDescent="0.25">
      <c r="A82" s="24" t="s">
        <v>561</v>
      </c>
      <c r="B82" s="40"/>
      <c r="C82" s="24" t="s">
        <v>562</v>
      </c>
      <c r="D82" s="40"/>
      <c r="E82" s="41" t="s">
        <v>563</v>
      </c>
      <c r="F82" s="41"/>
      <c r="G82" s="41" t="s">
        <v>564</v>
      </c>
      <c r="H82" s="42"/>
      <c r="I82" s="42"/>
      <c r="J82" s="42"/>
      <c r="K82" s="42"/>
      <c r="L82" s="42"/>
      <c r="M82" s="43"/>
      <c r="N82" s="41"/>
    </row>
    <row r="83" spans="1:14" ht="31.15" customHeight="1" thickBot="1" x14ac:dyDescent="0.3">
      <c r="A83" s="63"/>
      <c r="B83" s="64"/>
      <c r="C83" s="63" t="s">
        <v>565</v>
      </c>
      <c r="D83" s="63"/>
      <c r="E83" s="65"/>
      <c r="F83" s="65"/>
      <c r="G83" s="65"/>
      <c r="H83" s="42"/>
      <c r="I83" s="42"/>
      <c r="J83" s="42"/>
      <c r="K83" s="42"/>
      <c r="L83" s="42"/>
      <c r="M83" s="43"/>
      <c r="N83" s="41"/>
    </row>
    <row r="84" spans="1:14" x14ac:dyDescent="0.25">
      <c r="A84" s="24"/>
      <c r="B84" s="40"/>
      <c r="C84" s="24"/>
      <c r="D84" s="40"/>
      <c r="E84" s="41"/>
      <c r="F84" s="41"/>
      <c r="G84" s="41"/>
      <c r="H84" s="42"/>
      <c r="I84" s="42"/>
      <c r="J84" s="42"/>
      <c r="K84" s="42"/>
      <c r="L84" s="42"/>
      <c r="M84" s="43"/>
      <c r="N84" s="41"/>
    </row>
    <row r="85" spans="1:14" ht="34.9" customHeight="1" thickBot="1" x14ac:dyDescent="0.3">
      <c r="A85" s="63"/>
      <c r="B85" s="64"/>
      <c r="C85" s="63" t="s">
        <v>566</v>
      </c>
      <c r="D85" s="63"/>
      <c r="E85" s="65"/>
      <c r="F85" s="65"/>
      <c r="G85" s="65"/>
      <c r="H85" s="42"/>
      <c r="I85" s="42"/>
      <c r="J85" s="42"/>
      <c r="K85" s="42"/>
      <c r="L85" s="42"/>
      <c r="M85" s="43"/>
      <c r="N85" s="41"/>
    </row>
    <row r="86" spans="1:14" ht="27" customHeight="1" x14ac:dyDescent="0.25">
      <c r="A86" s="24"/>
      <c r="B86" s="40"/>
      <c r="C86" s="24"/>
      <c r="D86" s="40"/>
      <c r="E86" s="41"/>
      <c r="F86" s="41"/>
      <c r="G86" s="41"/>
      <c r="H86" s="42"/>
      <c r="I86" s="42"/>
      <c r="J86" s="42"/>
      <c r="K86" s="42"/>
      <c r="L86" s="42"/>
      <c r="M86" s="43"/>
      <c r="N86" s="41"/>
    </row>
    <row r="87" spans="1:14" ht="31.15" customHeight="1" thickBot="1" x14ac:dyDescent="0.3">
      <c r="A87" s="63"/>
      <c r="B87" s="64"/>
      <c r="C87" s="63" t="s">
        <v>567</v>
      </c>
      <c r="D87" s="63"/>
      <c r="E87" s="65"/>
      <c r="F87" s="65"/>
      <c r="G87" s="65"/>
      <c r="H87" s="42"/>
      <c r="I87" s="42"/>
      <c r="J87" s="42"/>
      <c r="K87" s="42"/>
      <c r="L87" s="42"/>
      <c r="M87" s="43"/>
      <c r="N87" s="41"/>
    </row>
    <row r="88" spans="1:14" ht="27" customHeight="1" x14ac:dyDescent="0.25">
      <c r="A88" s="24"/>
      <c r="B88" s="40"/>
      <c r="C88" s="24"/>
      <c r="D88" s="40"/>
      <c r="E88" s="41"/>
      <c r="F88" s="41"/>
      <c r="G88" s="41"/>
      <c r="H88" s="42"/>
      <c r="I88" s="42"/>
      <c r="J88" s="42"/>
      <c r="K88" s="42"/>
      <c r="L88" s="42"/>
      <c r="M88" s="43"/>
      <c r="N88" s="41"/>
    </row>
    <row r="89" spans="1:14" ht="27" customHeight="1" thickBot="1" x14ac:dyDescent="0.3">
      <c r="A89" s="63"/>
      <c r="B89" s="64"/>
      <c r="C89" s="63" t="s">
        <v>568</v>
      </c>
      <c r="D89" s="63"/>
      <c r="E89" s="65"/>
      <c r="F89" s="65"/>
      <c r="G89" s="65"/>
      <c r="H89" s="42"/>
      <c r="I89" s="42"/>
      <c r="J89" s="42"/>
      <c r="K89" s="42"/>
      <c r="L89" s="42"/>
      <c r="M89" s="43"/>
      <c r="N89" s="41"/>
    </row>
    <row r="90" spans="1:14" ht="27" customHeight="1" x14ac:dyDescent="0.25">
      <c r="A90" s="24"/>
      <c r="B90" s="40"/>
      <c r="C90" s="24"/>
      <c r="D90" s="40"/>
      <c r="E90" s="41"/>
      <c r="F90" s="41"/>
      <c r="G90" s="41"/>
      <c r="H90" s="42"/>
      <c r="I90" s="42"/>
      <c r="J90" s="42"/>
      <c r="K90" s="42"/>
      <c r="L90" s="42"/>
      <c r="M90" s="43"/>
      <c r="N90" s="41"/>
    </row>
    <row r="91" spans="1:14" ht="38.450000000000003" customHeight="1" thickBot="1" x14ac:dyDescent="0.3">
      <c r="A91" s="63"/>
      <c r="B91" s="64"/>
      <c r="C91" s="63" t="s">
        <v>569</v>
      </c>
      <c r="D91" s="63"/>
      <c r="E91" s="65"/>
      <c r="F91" s="65"/>
      <c r="G91" s="65"/>
      <c r="H91" s="42"/>
      <c r="I91" s="42"/>
      <c r="J91" s="42"/>
      <c r="K91" s="42"/>
      <c r="L91" s="42"/>
      <c r="M91" s="43"/>
      <c r="N91" s="41"/>
    </row>
    <row r="92" spans="1:14" ht="46.9" customHeight="1" thickBot="1" x14ac:dyDescent="0.3">
      <c r="A92" s="66"/>
      <c r="B92" s="67"/>
      <c r="C92" s="72" t="s">
        <v>570</v>
      </c>
      <c r="D92" s="72"/>
      <c r="E92" s="68"/>
      <c r="F92" s="68"/>
      <c r="G92" s="68"/>
      <c r="H92" s="42"/>
      <c r="I92" s="42"/>
      <c r="J92" s="42"/>
      <c r="K92" s="42"/>
      <c r="L92" s="42"/>
      <c r="M92" s="43"/>
      <c r="N92" s="41"/>
    </row>
    <row r="93" spans="1:14" s="73" customFormat="1" ht="18.75" customHeight="1" x14ac:dyDescent="0.25">
      <c r="B93" s="74"/>
      <c r="C93" s="74"/>
      <c r="D93" s="74"/>
      <c r="E93" s="74"/>
      <c r="F93" s="74"/>
      <c r="G93" s="74"/>
      <c r="H93" s="74"/>
      <c r="I93" s="74"/>
      <c r="J93" s="74"/>
      <c r="K93" s="74"/>
      <c r="L93" s="74"/>
      <c r="M93" s="74"/>
      <c r="N93" s="74"/>
    </row>
  </sheetData>
  <pageMargins left="0.7" right="0.7" top="0.75" bottom="0.75" header="0.3" footer="0.3"/>
  <pageSetup paperSize="8"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Final SDBIP 2017-18</vt:lpstr>
      <vt:lpstr>'Final SDBIP 2017-18'!Print_Area</vt:lpstr>
      <vt:lpstr>'Sheet1 (2)'!Print_Area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Mlangeni;ONTH</dc:creator>
  <cp:lastModifiedBy>Khomotso  Robinson</cp:lastModifiedBy>
  <cp:lastPrinted>2017-06-14T06:50:06Z</cp:lastPrinted>
  <dcterms:created xsi:type="dcterms:W3CDTF">2017-03-07T09:44:05Z</dcterms:created>
  <dcterms:modified xsi:type="dcterms:W3CDTF">2018-01-12T14:01:32Z</dcterms:modified>
</cp:coreProperties>
</file>